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2120" windowHeight="7950" firstSheet="5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45621"/>
</workbook>
</file>

<file path=xl/calcChain.xml><?xml version="1.0" encoding="utf-8"?>
<calcChain xmlns="http://schemas.openxmlformats.org/spreadsheetml/2006/main">
  <c r="H55" i="8" l="1"/>
  <c r="H25" i="8"/>
  <c r="H56" i="8" l="1"/>
  <c r="H26" i="10"/>
  <c r="H51" i="10"/>
  <c r="H20" i="9"/>
  <c r="H25" i="7"/>
  <c r="H26" i="4"/>
  <c r="H22" i="5"/>
  <c r="H25" i="3"/>
  <c r="H65" i="2"/>
  <c r="H28" i="2"/>
  <c r="H24" i="1"/>
  <c r="H54" i="1"/>
  <c r="H54" i="7"/>
  <c r="H66" i="4"/>
  <c r="H55" i="1" l="1"/>
  <c r="E24" i="1" l="1"/>
  <c r="F24" i="1"/>
  <c r="G24" i="1"/>
  <c r="I24" i="1"/>
  <c r="J24" i="1"/>
  <c r="K24" i="1"/>
  <c r="L24" i="1"/>
  <c r="M24" i="1"/>
  <c r="N24" i="1"/>
  <c r="O24" i="1"/>
  <c r="O26" i="10"/>
  <c r="N26" i="10"/>
  <c r="M26" i="10"/>
  <c r="L26" i="10"/>
  <c r="K26" i="10"/>
  <c r="J26" i="10"/>
  <c r="I26" i="10"/>
  <c r="G26" i="10"/>
  <c r="F26" i="10"/>
  <c r="E26" i="10"/>
  <c r="F25" i="6"/>
  <c r="G25" i="6"/>
  <c r="H25" i="6"/>
  <c r="I25" i="6"/>
  <c r="J25" i="6"/>
  <c r="K25" i="6"/>
  <c r="L25" i="6"/>
  <c r="M25" i="6"/>
  <c r="N25" i="6"/>
  <c r="O25" i="6"/>
  <c r="E25" i="6"/>
  <c r="H67" i="4" l="1"/>
  <c r="E28" i="2"/>
  <c r="F28" i="2"/>
  <c r="G28" i="2"/>
  <c r="I28" i="2"/>
  <c r="J28" i="2"/>
  <c r="K28" i="2"/>
  <c r="L28" i="2"/>
  <c r="M28" i="2"/>
  <c r="N28" i="2"/>
  <c r="O28" i="2"/>
  <c r="E25" i="7"/>
  <c r="E25" i="8"/>
  <c r="F25" i="8"/>
  <c r="G25" i="8"/>
  <c r="I25" i="8"/>
  <c r="J25" i="8"/>
  <c r="K25" i="8"/>
  <c r="L25" i="8"/>
  <c r="M25" i="8"/>
  <c r="N25" i="8"/>
  <c r="O25" i="8"/>
  <c r="F20" i="9"/>
  <c r="G20" i="9"/>
  <c r="I20" i="9"/>
  <c r="J20" i="9"/>
  <c r="K20" i="9"/>
  <c r="L20" i="9"/>
  <c r="M20" i="9"/>
  <c r="N20" i="9"/>
  <c r="O20" i="9"/>
  <c r="E20" i="9"/>
  <c r="F25" i="7"/>
  <c r="G25" i="7"/>
  <c r="I25" i="7"/>
  <c r="J25" i="7"/>
  <c r="K25" i="7"/>
  <c r="L25" i="7"/>
  <c r="M25" i="7"/>
  <c r="N25" i="7"/>
  <c r="O25" i="7"/>
  <c r="F22" i="5"/>
  <c r="G22" i="5"/>
  <c r="I22" i="5"/>
  <c r="J22" i="5"/>
  <c r="K22" i="5"/>
  <c r="L22" i="5"/>
  <c r="M22" i="5"/>
  <c r="N22" i="5"/>
  <c r="O22" i="5"/>
  <c r="E22" i="5"/>
  <c r="F25" i="3"/>
  <c r="G25" i="3"/>
  <c r="I25" i="3"/>
  <c r="J25" i="3"/>
  <c r="K25" i="3"/>
  <c r="L25" i="3"/>
  <c r="M25" i="3"/>
  <c r="N25" i="3"/>
  <c r="O25" i="3"/>
  <c r="E25" i="3"/>
  <c r="F58" i="10" l="1"/>
  <c r="G58" i="10"/>
  <c r="H58" i="10"/>
  <c r="L58" i="10"/>
  <c r="M58" i="10"/>
  <c r="O58" i="10"/>
  <c r="E58" i="10"/>
  <c r="F59" i="9"/>
  <c r="G59" i="9"/>
  <c r="H59" i="9"/>
  <c r="I59" i="9"/>
  <c r="J59" i="9"/>
  <c r="K59" i="9"/>
  <c r="L59" i="9"/>
  <c r="M59" i="9"/>
  <c r="N59" i="9"/>
  <c r="O59" i="9"/>
  <c r="E59" i="9"/>
  <c r="F60" i="8" l="1"/>
  <c r="G60" i="8"/>
  <c r="H60" i="8"/>
  <c r="H61" i="8" s="1"/>
  <c r="I60" i="8"/>
  <c r="J60" i="8"/>
  <c r="K60" i="8"/>
  <c r="L60" i="8"/>
  <c r="M60" i="8"/>
  <c r="N60" i="8"/>
  <c r="O60" i="8"/>
  <c r="E60" i="8"/>
  <c r="F59" i="7"/>
  <c r="G59" i="7"/>
  <c r="H59" i="7"/>
  <c r="I59" i="7"/>
  <c r="J59" i="7"/>
  <c r="K59" i="7"/>
  <c r="L59" i="7"/>
  <c r="M59" i="7"/>
  <c r="N59" i="7"/>
  <c r="O59" i="7"/>
  <c r="E59" i="7"/>
  <c r="F60" i="6"/>
  <c r="G60" i="6"/>
  <c r="H60" i="6"/>
  <c r="I60" i="6"/>
  <c r="J60" i="6"/>
  <c r="K60" i="6"/>
  <c r="L60" i="6"/>
  <c r="M60" i="6"/>
  <c r="N60" i="6"/>
  <c r="O60" i="6"/>
  <c r="E60" i="6"/>
  <c r="F26" i="4" l="1"/>
  <c r="G26" i="4"/>
  <c r="I26" i="4"/>
  <c r="J26" i="4"/>
  <c r="K26" i="4"/>
  <c r="L26" i="4"/>
  <c r="M26" i="4"/>
  <c r="N26" i="4"/>
  <c r="O26" i="4"/>
  <c r="E26" i="4"/>
  <c r="F58" i="5"/>
  <c r="G58" i="5"/>
  <c r="H58" i="5"/>
  <c r="I58" i="5"/>
  <c r="J58" i="5"/>
  <c r="K58" i="5"/>
  <c r="L58" i="5"/>
  <c r="M58" i="5"/>
  <c r="N58" i="5"/>
  <c r="O58" i="5"/>
  <c r="E58" i="5"/>
  <c r="F71" i="4"/>
  <c r="G71" i="4"/>
  <c r="H71" i="4"/>
  <c r="I71" i="4"/>
  <c r="J71" i="4"/>
  <c r="K71" i="4"/>
  <c r="L71" i="4"/>
  <c r="M71" i="4"/>
  <c r="N71" i="4"/>
  <c r="O71" i="4"/>
  <c r="E71" i="4"/>
  <c r="F63" i="3"/>
  <c r="G63" i="3"/>
  <c r="H63" i="3"/>
  <c r="I63" i="3"/>
  <c r="J63" i="3"/>
  <c r="K63" i="3"/>
  <c r="L63" i="3"/>
  <c r="M63" i="3"/>
  <c r="N63" i="3"/>
  <c r="O63" i="3"/>
  <c r="E63" i="3"/>
  <c r="F70" i="2"/>
  <c r="G70" i="2"/>
  <c r="H70" i="2"/>
  <c r="I70" i="2"/>
  <c r="J70" i="2"/>
  <c r="K70" i="2"/>
  <c r="L70" i="2"/>
  <c r="M70" i="2"/>
  <c r="N70" i="2"/>
  <c r="O70" i="2"/>
  <c r="E70" i="2"/>
  <c r="H59" i="1"/>
  <c r="I59" i="1"/>
  <c r="J59" i="1"/>
  <c r="K59" i="1"/>
  <c r="L59" i="1"/>
  <c r="M59" i="1"/>
  <c r="N59" i="1"/>
  <c r="O59" i="1"/>
  <c r="G59" i="1"/>
  <c r="F59" i="1"/>
  <c r="F58" i="3" l="1"/>
  <c r="G58" i="3"/>
  <c r="G59" i="3" s="1"/>
  <c r="H58" i="3"/>
  <c r="H59" i="3" s="1"/>
  <c r="I58" i="3"/>
  <c r="I59" i="3" s="1"/>
  <c r="J58" i="3"/>
  <c r="J59" i="3" s="1"/>
  <c r="K58" i="3"/>
  <c r="K59" i="3" s="1"/>
  <c r="L58" i="3"/>
  <c r="L59" i="3" s="1"/>
  <c r="M58" i="3"/>
  <c r="M59" i="3" s="1"/>
  <c r="N58" i="3"/>
  <c r="O58" i="3"/>
  <c r="O59" i="3" s="1"/>
  <c r="E58" i="3"/>
  <c r="E59" i="3" s="1"/>
  <c r="G64" i="3"/>
  <c r="F51" i="10"/>
  <c r="G51" i="10"/>
  <c r="I51" i="10"/>
  <c r="J51" i="10"/>
  <c r="K51" i="10"/>
  <c r="L51" i="10"/>
  <c r="M51" i="10"/>
  <c r="N51" i="10"/>
  <c r="O51" i="10"/>
  <c r="E51" i="10"/>
  <c r="F54" i="9"/>
  <c r="G54" i="9"/>
  <c r="H54" i="9"/>
  <c r="H55" i="9" s="1"/>
  <c r="I54" i="9"/>
  <c r="J54" i="9"/>
  <c r="J55" i="9" s="1"/>
  <c r="K54" i="9"/>
  <c r="L54" i="9"/>
  <c r="L55" i="9" s="1"/>
  <c r="M54" i="9"/>
  <c r="N54" i="9"/>
  <c r="O54" i="9"/>
  <c r="E54" i="9"/>
  <c r="E55" i="9" s="1"/>
  <c r="F55" i="8"/>
  <c r="F56" i="8" s="1"/>
  <c r="G55" i="8"/>
  <c r="I55" i="8"/>
  <c r="J55" i="8"/>
  <c r="J56" i="8" s="1"/>
  <c r="K55" i="8"/>
  <c r="K56" i="8" s="1"/>
  <c r="L55" i="8"/>
  <c r="M55" i="8"/>
  <c r="N55" i="8"/>
  <c r="N56" i="8" s="1"/>
  <c r="O55" i="8"/>
  <c r="O56" i="8" s="1"/>
  <c r="E55" i="8"/>
  <c r="F54" i="7"/>
  <c r="F55" i="7" s="1"/>
  <c r="G54" i="7"/>
  <c r="I54" i="7"/>
  <c r="J54" i="7"/>
  <c r="J55" i="7" s="1"/>
  <c r="K54" i="7"/>
  <c r="L54" i="7"/>
  <c r="M54" i="7"/>
  <c r="N54" i="7"/>
  <c r="N55" i="7" s="1"/>
  <c r="O54" i="7"/>
  <c r="E54" i="7"/>
  <c r="E55" i="7" s="1"/>
  <c r="F52" i="6"/>
  <c r="G52" i="6"/>
  <c r="G53" i="6" s="1"/>
  <c r="H52" i="6"/>
  <c r="I52" i="6"/>
  <c r="I53" i="6" s="1"/>
  <c r="J52" i="6"/>
  <c r="J53" i="6" s="1"/>
  <c r="K52" i="6"/>
  <c r="K53" i="6" s="1"/>
  <c r="L52" i="6"/>
  <c r="L53" i="6" s="1"/>
  <c r="M52" i="6"/>
  <c r="M53" i="6" s="1"/>
  <c r="N52" i="6"/>
  <c r="O52" i="6"/>
  <c r="O53" i="6" s="1"/>
  <c r="E52" i="6"/>
  <c r="E53" i="6" s="1"/>
  <c r="F66" i="4"/>
  <c r="G66" i="4"/>
  <c r="H72" i="4"/>
  <c r="I66" i="4"/>
  <c r="J66" i="4"/>
  <c r="K66" i="4"/>
  <c r="L66" i="4"/>
  <c r="M66" i="4"/>
  <c r="N66" i="4"/>
  <c r="O66" i="4"/>
  <c r="E66" i="4"/>
  <c r="F51" i="5"/>
  <c r="G51" i="5"/>
  <c r="G52" i="5" s="1"/>
  <c r="H51" i="5"/>
  <c r="I51" i="5"/>
  <c r="J51" i="5"/>
  <c r="J52" i="5" s="1"/>
  <c r="K51" i="5"/>
  <c r="K52" i="5" s="1"/>
  <c r="L51" i="5"/>
  <c r="M51" i="5"/>
  <c r="N51" i="5"/>
  <c r="O51" i="5"/>
  <c r="O52" i="5" s="1"/>
  <c r="E51" i="5"/>
  <c r="F65" i="2"/>
  <c r="G65" i="2"/>
  <c r="I65" i="2"/>
  <c r="J65" i="2"/>
  <c r="K65" i="2"/>
  <c r="L65" i="2"/>
  <c r="M65" i="2"/>
  <c r="N65" i="2"/>
  <c r="O65" i="2"/>
  <c r="E65" i="2"/>
  <c r="E54" i="1"/>
  <c r="F54" i="1"/>
  <c r="G54" i="1"/>
  <c r="I54" i="1"/>
  <c r="J54" i="1"/>
  <c r="K54" i="1"/>
  <c r="L54" i="1"/>
  <c r="M54" i="1"/>
  <c r="N54" i="1"/>
  <c r="O54" i="1"/>
  <c r="E60" i="7" l="1"/>
  <c r="O64" i="3"/>
  <c r="N60" i="1"/>
  <c r="N55" i="1"/>
  <c r="F60" i="1"/>
  <c r="F55" i="1"/>
  <c r="E60" i="1"/>
  <c r="E55" i="1"/>
  <c r="L60" i="1"/>
  <c r="L55" i="1"/>
  <c r="H60" i="1"/>
  <c r="J60" i="1"/>
  <c r="J55" i="1"/>
  <c r="M60" i="1"/>
  <c r="M55" i="1"/>
  <c r="I60" i="1"/>
  <c r="I55" i="1"/>
  <c r="O60" i="1"/>
  <c r="O55" i="1"/>
  <c r="K60" i="1"/>
  <c r="K55" i="1"/>
  <c r="G60" i="1"/>
  <c r="G55" i="1"/>
  <c r="O61" i="6"/>
  <c r="H53" i="6"/>
  <c r="H61" i="6"/>
  <c r="J59" i="10"/>
  <c r="J52" i="10"/>
  <c r="K59" i="10"/>
  <c r="K52" i="10"/>
  <c r="O60" i="9"/>
  <c r="O55" i="9"/>
  <c r="N60" i="9"/>
  <c r="N55" i="9"/>
  <c r="M60" i="9"/>
  <c r="M55" i="9"/>
  <c r="K60" i="9"/>
  <c r="K55" i="9"/>
  <c r="I60" i="9"/>
  <c r="I55" i="9"/>
  <c r="G60" i="9"/>
  <c r="G55" i="9"/>
  <c r="F60" i="9"/>
  <c r="F55" i="9"/>
  <c r="I61" i="8"/>
  <c r="I56" i="8"/>
  <c r="L61" i="8"/>
  <c r="L56" i="8"/>
  <c r="M61" i="8"/>
  <c r="M56" i="8"/>
  <c r="E61" i="8"/>
  <c r="E56" i="8"/>
  <c r="G61" i="8"/>
  <c r="G56" i="8"/>
  <c r="O60" i="7"/>
  <c r="O55" i="7"/>
  <c r="M60" i="7"/>
  <c r="M55" i="7"/>
  <c r="L60" i="7"/>
  <c r="L55" i="7"/>
  <c r="K60" i="7"/>
  <c r="K55" i="7"/>
  <c r="I60" i="7"/>
  <c r="I55" i="7"/>
  <c r="H60" i="7"/>
  <c r="H55" i="7"/>
  <c r="G60" i="7"/>
  <c r="G55" i="7"/>
  <c r="N61" i="6"/>
  <c r="N53" i="6"/>
  <c r="M61" i="6"/>
  <c r="K61" i="6"/>
  <c r="I61" i="6"/>
  <c r="G61" i="6"/>
  <c r="F61" i="6"/>
  <c r="F53" i="6"/>
  <c r="L72" i="4"/>
  <c r="L67" i="4"/>
  <c r="G72" i="4"/>
  <c r="G67" i="4"/>
  <c r="K72" i="4"/>
  <c r="K67" i="4"/>
  <c r="N72" i="4"/>
  <c r="N67" i="4"/>
  <c r="J72" i="4"/>
  <c r="J67" i="4"/>
  <c r="F72" i="4"/>
  <c r="F67" i="4"/>
  <c r="E72" i="4"/>
  <c r="E67" i="4"/>
  <c r="O72" i="4"/>
  <c r="O67" i="4"/>
  <c r="M72" i="4"/>
  <c r="M67" i="4"/>
  <c r="I72" i="4"/>
  <c r="I67" i="4"/>
  <c r="M59" i="5"/>
  <c r="M52" i="5"/>
  <c r="E59" i="5"/>
  <c r="E52" i="5"/>
  <c r="L59" i="5"/>
  <c r="L52" i="5"/>
  <c r="H59" i="5"/>
  <c r="H52" i="5"/>
  <c r="I59" i="5"/>
  <c r="I52" i="5"/>
  <c r="N59" i="5"/>
  <c r="N52" i="5"/>
  <c r="F59" i="5"/>
  <c r="F52" i="5"/>
  <c r="N64" i="3"/>
  <c r="N59" i="3"/>
  <c r="M64" i="3"/>
  <c r="K64" i="3"/>
  <c r="I64" i="3"/>
  <c r="F64" i="3"/>
  <c r="F59" i="3"/>
  <c r="O66" i="2"/>
  <c r="O71" i="2"/>
  <c r="N66" i="2"/>
  <c r="N71" i="2"/>
  <c r="M71" i="2"/>
  <c r="M66" i="2"/>
  <c r="L71" i="2"/>
  <c r="L66" i="2"/>
  <c r="K66" i="2"/>
  <c r="K71" i="2"/>
  <c r="J66" i="2"/>
  <c r="J71" i="2"/>
  <c r="I71" i="2"/>
  <c r="I66" i="2"/>
  <c r="H66" i="2"/>
  <c r="H71" i="2"/>
  <c r="G66" i="2"/>
  <c r="G71" i="2"/>
  <c r="F66" i="2"/>
  <c r="F71" i="2"/>
  <c r="E71" i="2"/>
  <c r="E66" i="2"/>
  <c r="O59" i="10"/>
  <c r="O52" i="10"/>
  <c r="N59" i="10"/>
  <c r="N52" i="10"/>
  <c r="M59" i="10"/>
  <c r="M52" i="10"/>
  <c r="L59" i="10"/>
  <c r="L52" i="10"/>
  <c r="I59" i="10"/>
  <c r="I52" i="10"/>
  <c r="E59" i="10"/>
  <c r="E52" i="10"/>
  <c r="H59" i="10"/>
  <c r="H52" i="10"/>
  <c r="G59" i="10"/>
  <c r="G52" i="10"/>
  <c r="F59" i="10"/>
  <c r="F52" i="10"/>
  <c r="N61" i="8"/>
  <c r="J60" i="9"/>
  <c r="J61" i="8"/>
  <c r="J61" i="6"/>
  <c r="J59" i="5"/>
  <c r="J64" i="3"/>
  <c r="O59" i="5"/>
  <c r="K59" i="5"/>
  <c r="G59" i="5"/>
  <c r="E61" i="6"/>
  <c r="L61" i="6"/>
  <c r="N60" i="7"/>
  <c r="J60" i="7"/>
  <c r="F60" i="7"/>
  <c r="E60" i="9"/>
  <c r="L60" i="9"/>
  <c r="H60" i="9"/>
  <c r="E64" i="3"/>
  <c r="L64" i="3"/>
  <c r="H64" i="3"/>
  <c r="O61" i="8"/>
  <c r="K61" i="8"/>
  <c r="F61" i="8"/>
</calcChain>
</file>

<file path=xl/sharedStrings.xml><?xml version="1.0" encoding="utf-8"?>
<sst xmlns="http://schemas.openxmlformats.org/spreadsheetml/2006/main" count="927" uniqueCount="275">
  <si>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</si>
  <si>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</si>
  <si>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</si>
  <si>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</si>
  <si>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</si>
  <si>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</si>
  <si>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</si>
  <si>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</si>
  <si>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</si>
  <si>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</si>
  <si>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</si>
  <si>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</si>
  <si>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</si>
  <si>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</si>
  <si>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</si>
  <si>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</si>
  <si>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</si>
  <si>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</si>
  <si>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</si>
  <si>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</si>
  <si>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</si>
  <si>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</si>
  <si>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</si>
  <si>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</si>
  <si>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</si>
  <si>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</si>
  <si>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</si>
  <si>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</si>
  <si>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</si>
  <si>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</si>
  <si>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</si>
  <si>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</si>
  <si>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</si>
  <si>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</si>
  <si>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</si>
  <si>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</si>
  <si>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</si>
  <si>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</si>
  <si>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</si>
  <si>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</si>
  <si>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</si>
  <si>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</si>
  <si>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</si>
  <si>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</si>
  <si>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</si>
  <si>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</si>
  <si>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</si>
  <si>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</si>
  <si>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</si>
  <si>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>Сосиска молочная отварная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</si>
  <si>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</si>
  <si>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</si>
  <si>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</si>
  <si>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</si>
  <si>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</si>
  <si>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</si>
  <si>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</si>
  <si>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</si>
  <si>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</si>
  <si>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75/50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</si>
  <si>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</si>
  <si>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</si>
  <si>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</si>
  <si>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</si>
  <si>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</si>
  <si>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</si>
  <si>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</si>
  <si>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</si>
  <si>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</si>
  <si>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</si>
  <si>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</si>
  <si>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</si>
  <si>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</si>
  <si>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</si>
  <si>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</si>
  <si>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</si>
  <si>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</si>
  <si>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</si>
  <si>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</si>
  <si>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</si>
  <si>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</si>
  <si>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</si>
  <si>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</si>
  <si>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</si>
  <si>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</si>
  <si>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</si>
  <si>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</si>
  <si>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</si>
  <si>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</si>
  <si>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</si>
  <si>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</si>
  <si>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</si>
  <si>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</si>
  <si>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</si>
  <si>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</si>
  <si>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</si>
  <si>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</si>
  <si>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</si>
  <si>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</si>
  <si>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</si>
  <si>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</si>
  <si>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</si>
  <si>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</si>
  <si>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</si>
  <si>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0.15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</si>
  <si>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</si>
  <si>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</si>
  <si>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</si>
  <si>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</si>
  <si>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</si>
  <si>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</si>
  <si>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</si>
  <si>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</si>
  <si>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</si>
  <si>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</si>
  <si>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</si>
  <si>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</si>
  <si>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</si>
  <si>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</si>
  <si>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</si>
  <si>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</si>
  <si>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</si>
  <si>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</si>
  <si>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</si>
  <si>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</si>
  <si>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</si>
  <si>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</si>
  <si>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</si>
  <si>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</si>
  <si>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</si>
  <si>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</si>
  <si>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</si>
  <si>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</si>
  <si>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</si>
  <si>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</si>
  <si>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</si>
  <si>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</si>
  <si>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</si>
  <si>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</si>
  <si>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</si>
  <si>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</si>
  <si>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</si>
  <si>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</si>
  <si>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</si>
  <si>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</si>
  <si>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</si>
  <si>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</si>
  <si>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</si>
  <si>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</si>
  <si>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</si>
  <si>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</si>
  <si>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</si>
  <si>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</si>
  <si>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</si>
  <si>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</si>
  <si>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</si>
  <si>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</si>
  <si>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</si>
  <si>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</si>
  <si>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</si>
  <si>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</si>
  <si>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</si>
  <si>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</si>
  <si>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</si>
  <si>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</si>
  <si>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</si>
  <si>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</si>
  <si>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</si>
  <si>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</si>
  <si>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</si>
  <si>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</si>
  <si>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</si>
  <si>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</si>
  <si>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</si>
  <si>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</si>
  <si>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</si>
  <si>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</si>
  <si>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</si>
  <si>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</si>
  <si>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</si>
  <si>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</si>
  <si>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4</t>
  </si>
  <si>
    <t>37,5-50</t>
  </si>
  <si>
    <t>13-13,3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</si>
  <si>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</si>
  <si>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</si>
  <si>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</si>
  <si>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</si>
  <si>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</si>
  <si>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</si>
  <si>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</si>
  <si>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</si>
  <si>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</si>
  <si>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</si>
  <si>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</si>
  <si>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</si>
  <si>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</si>
  <si>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</si>
  <si>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</si>
  <si>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</si>
  <si>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</si>
  <si>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</si>
  <si>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</si>
  <si>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</si>
  <si>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</si>
  <si>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</si>
  <si>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</si>
  <si>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</si>
  <si>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</si>
  <si>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</si>
  <si>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</si>
  <si>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</si>
  <si>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</si>
  <si>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</si>
  <si>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</si>
  <si>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</si>
  <si>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</si>
  <si>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</si>
  <si>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</si>
  <si>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</si>
  <si>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</si>
  <si>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</si>
  <si>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</si>
  <si>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</si>
  <si>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</si>
  <si>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</si>
  <si>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</si>
  <si>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</si>
  <si>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</si>
  <si>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</si>
  <si>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</si>
  <si>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</si>
  <si>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</si>
  <si>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</si>
  <si>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</si>
  <si>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</si>
  <si>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</si>
  <si>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</si>
  <si>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</si>
  <si>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</si>
  <si>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</si>
  <si>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</si>
  <si>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</si>
  <si>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</si>
  <si>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</si>
  <si>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</si>
  <si>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</si>
  <si>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</si>
  <si>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</si>
  <si>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</si>
  <si>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</si>
  <si>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5-5,2</t>
  </si>
  <si>
    <t>День 9</t>
  </si>
  <si>
    <t>150/50</t>
  </si>
  <si>
    <t>0.76</t>
  </si>
  <si>
    <t>3,9шт</t>
  </si>
  <si>
    <t>50-53,4</t>
  </si>
  <si>
    <t>10</t>
  </si>
  <si>
    <t>№168 СР 2010</t>
  </si>
  <si>
    <t>210/5</t>
  </si>
  <si>
    <t>№3 СР 2007</t>
  </si>
  <si>
    <t>№87 СР 2010</t>
  </si>
  <si>
    <t>№25 СР 2005</t>
  </si>
  <si>
    <t>№104 СР 2005</t>
  </si>
  <si>
    <t>№100 СР 2005</t>
  </si>
  <si>
    <t>№269 СР 2005</t>
  </si>
  <si>
    <t>№210 СР 2005</t>
  </si>
  <si>
    <t>Осенне-зимний период (12-18 лет)</t>
  </si>
  <si>
    <t>Осенне-зимний период (12 -18 лет)</t>
  </si>
  <si>
    <t>Сыр Голландский</t>
  </si>
  <si>
    <t>сыр Голландский</t>
  </si>
  <si>
    <t>День 5</t>
  </si>
  <si>
    <t>День 6</t>
  </si>
  <si>
    <t>День 10</t>
  </si>
  <si>
    <t>осенне-зимний период (12-18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</si>
</sst>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2" fillId="0" borderId="4" xfId="0" applyFont="1" applyFill="1" applyBorder="1"/>
    <xf numFmtId="0" fontId="1" fillId="0" borderId="4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6" xfId="0" applyBorder="1"/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Fill="1" applyBorder="1"/>
    <xf numFmtId="0" fontId="11" fillId="0" borderId="4" xfId="0" applyFont="1" applyFill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4" xfId="0" applyFont="1" applyBorder="1"/>
    <xf numFmtId="0" fontId="11" fillId="0" borderId="4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selection activeCell="A3" sqref="A3"/>
    </sheetView>
  </sheetViews>
  <sheetFormatPr defaultRowHeight="15" x14ac:dyDescent="0.25"/>
  <cols>
    <col min="1" max="1" width="20.42578125" customWidth="1"/>
    <col min="2" max="2" width="50.5703125" customWidth="1"/>
    <col min="3" max="3" width="21.140625" customWidth="1"/>
    <col min="4" max="4" width="16.28515625" customWidth="1"/>
    <col min="5" max="5" width="19.85546875" customWidth="1"/>
    <col min="6" max="6" width="15.28515625" customWidth="1"/>
    <col min="7" max="7" width="16.7109375" customWidth="1"/>
    <col min="8" max="8" width="17.7109375" customWidth="1"/>
    <col min="9" max="9" width="12.42578125" customWidth="1"/>
    <col min="10" max="10" width="14.85546875" customWidth="1"/>
    <col min="11" max="11" width="11.5703125" customWidth="1"/>
    <col min="12" max="12" width="11.7109375" customWidth="1"/>
    <col min="13" max="13" width="8.85546875" customWidth="1"/>
    <col min="14" max="14" width="8.42578125" customWidth="1"/>
    <col min="15" max="15" width="13.28515625" customWidth="1"/>
  </cols>
  <sheetData>
    <row r="1" spans="1:20" ht="15.75" x14ac:dyDescent="0.25">
      <c r="A1" s="67" t="s">
        <v>237</v>
      </c>
      <c r="B1" s="67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0" ht="15.75" x14ac:dyDescent="0.25">
      <c r="A2" s="67" t="s">
        <v>238</v>
      </c>
      <c r="B2" s="6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0" ht="15.75" x14ac:dyDescent="0.25">
      <c r="A3" s="67" t="s">
        <v>274</v>
      </c>
      <c r="B3" s="68"/>
      <c r="C3" s="68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20" ht="15.75" x14ac:dyDescent="0.25">
      <c r="A4" s="95" t="s">
        <v>239</v>
      </c>
      <c r="B4" s="90" t="s">
        <v>0</v>
      </c>
      <c r="C4" s="109" t="s">
        <v>174</v>
      </c>
      <c r="D4" s="110"/>
      <c r="E4" s="89" t="s">
        <v>1</v>
      </c>
      <c r="F4" s="89"/>
      <c r="G4" s="89"/>
      <c r="H4" s="91" t="s">
        <v>14</v>
      </c>
      <c r="I4" s="89" t="s">
        <v>2</v>
      </c>
      <c r="J4" s="89"/>
      <c r="K4" s="89"/>
      <c r="L4" s="89" t="s">
        <v>3</v>
      </c>
      <c r="M4" s="89"/>
      <c r="N4" s="89"/>
      <c r="O4" s="89"/>
    </row>
    <row r="5" spans="1:20" ht="15.75" x14ac:dyDescent="0.25">
      <c r="A5" s="96"/>
      <c r="B5" s="90"/>
      <c r="C5" s="70" t="s">
        <v>176</v>
      </c>
      <c r="D5" s="71" t="s">
        <v>175</v>
      </c>
      <c r="E5" s="72" t="s">
        <v>4</v>
      </c>
      <c r="F5" s="72" t="s">
        <v>5</v>
      </c>
      <c r="G5" s="72" t="s">
        <v>6</v>
      </c>
      <c r="H5" s="92"/>
      <c r="I5" s="70" t="s">
        <v>7</v>
      </c>
      <c r="J5" s="70" t="s">
        <v>8</v>
      </c>
      <c r="K5" s="70" t="s">
        <v>9</v>
      </c>
      <c r="L5" s="70" t="s">
        <v>10</v>
      </c>
      <c r="M5" s="70" t="s">
        <v>11</v>
      </c>
      <c r="N5" s="70" t="s">
        <v>12</v>
      </c>
      <c r="O5" s="70" t="s">
        <v>13</v>
      </c>
    </row>
    <row r="6" spans="1:20" ht="15.75" x14ac:dyDescent="0.25">
      <c r="A6" s="93" t="s">
        <v>15</v>
      </c>
      <c r="B6" s="94"/>
      <c r="C6" s="94"/>
      <c r="D6" s="94"/>
      <c r="E6" s="94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20" ht="15.75" x14ac:dyDescent="0.25">
      <c r="A7" s="86" t="s">
        <v>258</v>
      </c>
      <c r="B7" s="74" t="s">
        <v>16</v>
      </c>
      <c r="C7" s="93" t="s">
        <v>259</v>
      </c>
      <c r="D7" s="90"/>
      <c r="E7" s="70">
        <v>3.09</v>
      </c>
      <c r="F7" s="70">
        <v>4.07</v>
      </c>
      <c r="G7" s="70">
        <v>36.979999999999997</v>
      </c>
      <c r="H7" s="70">
        <v>197</v>
      </c>
      <c r="I7" s="70">
        <v>0.03</v>
      </c>
      <c r="J7" s="70">
        <v>0</v>
      </c>
      <c r="K7" s="70">
        <v>20</v>
      </c>
      <c r="L7" s="70">
        <v>5.9</v>
      </c>
      <c r="M7" s="70">
        <v>67</v>
      </c>
      <c r="N7" s="70">
        <v>21.8</v>
      </c>
      <c r="O7" s="70">
        <v>0.47</v>
      </c>
    </row>
    <row r="8" spans="1:20" ht="15.75" x14ac:dyDescent="0.25">
      <c r="A8" s="87"/>
      <c r="B8" s="75" t="s">
        <v>119</v>
      </c>
      <c r="C8" s="76">
        <v>44.4</v>
      </c>
      <c r="D8" s="77">
        <v>44.4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Q8" s="104"/>
      <c r="R8" s="104"/>
      <c r="S8" s="104"/>
      <c r="T8" s="36"/>
    </row>
    <row r="9" spans="1:20" ht="15.75" x14ac:dyDescent="0.25">
      <c r="A9" s="87"/>
      <c r="B9" s="75" t="s">
        <v>81</v>
      </c>
      <c r="C9" s="76">
        <v>6</v>
      </c>
      <c r="D9" s="77">
        <v>6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Q9" s="104"/>
      <c r="R9" s="104"/>
      <c r="S9" s="104"/>
      <c r="T9" s="36"/>
    </row>
    <row r="10" spans="1:20" ht="15.75" x14ac:dyDescent="0.25">
      <c r="A10" s="87"/>
      <c r="B10" s="75" t="s">
        <v>77</v>
      </c>
      <c r="C10" s="76">
        <v>164</v>
      </c>
      <c r="D10" s="77">
        <v>164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Q10" s="104"/>
      <c r="R10" s="104"/>
      <c r="S10" s="104"/>
      <c r="T10" s="36"/>
    </row>
    <row r="11" spans="1:20" ht="15.75" x14ac:dyDescent="0.25">
      <c r="A11" s="87"/>
      <c r="B11" s="75" t="s">
        <v>66</v>
      </c>
      <c r="C11" s="76">
        <v>5</v>
      </c>
      <c r="D11" s="77">
        <v>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Q11" s="104"/>
      <c r="R11" s="104"/>
      <c r="S11" s="104"/>
      <c r="T11" s="36"/>
    </row>
    <row r="12" spans="1:20" ht="15.75" x14ac:dyDescent="0.25">
      <c r="A12" s="88"/>
      <c r="B12" s="75" t="s">
        <v>136</v>
      </c>
      <c r="C12" s="76">
        <v>0.3</v>
      </c>
      <c r="D12" s="77">
        <v>0.3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Q12" s="104"/>
      <c r="R12" s="104"/>
      <c r="S12" s="104"/>
      <c r="T12" s="37"/>
    </row>
    <row r="13" spans="1:20" ht="15" customHeight="1" x14ac:dyDescent="0.25">
      <c r="A13" s="100" t="s">
        <v>199</v>
      </c>
      <c r="B13" s="48" t="s">
        <v>269</v>
      </c>
      <c r="C13" s="102">
        <v>15</v>
      </c>
      <c r="D13" s="103"/>
      <c r="E13" s="85">
        <v>3.48</v>
      </c>
      <c r="F13" s="85">
        <v>4.43</v>
      </c>
      <c r="G13" s="85">
        <v>0</v>
      </c>
      <c r="H13" s="85">
        <v>54.6</v>
      </c>
      <c r="I13" s="85">
        <v>0.01</v>
      </c>
      <c r="J13" s="85">
        <v>0.11</v>
      </c>
      <c r="K13" s="85">
        <v>4.7999999999999996E-3</v>
      </c>
      <c r="L13" s="85">
        <v>132</v>
      </c>
      <c r="M13" s="85">
        <v>75</v>
      </c>
      <c r="N13" s="85">
        <v>5.25</v>
      </c>
      <c r="O13" s="85">
        <v>0.15</v>
      </c>
      <c r="Q13" s="104"/>
      <c r="R13" s="104"/>
      <c r="S13" s="104"/>
      <c r="T13" s="37"/>
    </row>
    <row r="14" spans="1:20" ht="15" customHeight="1" x14ac:dyDescent="0.25">
      <c r="A14" s="101"/>
      <c r="B14" s="49" t="s">
        <v>270</v>
      </c>
      <c r="C14" s="54">
        <v>15.9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65"/>
      <c r="R14" s="65"/>
      <c r="S14" s="65"/>
      <c r="T14" s="37"/>
    </row>
    <row r="15" spans="1:20" ht="15" customHeight="1" x14ac:dyDescent="0.25">
      <c r="A15" s="100" t="s">
        <v>213</v>
      </c>
      <c r="B15" s="48" t="s">
        <v>30</v>
      </c>
      <c r="C15" s="102">
        <v>10</v>
      </c>
      <c r="D15" s="103"/>
      <c r="E15" s="85">
        <v>0</v>
      </c>
      <c r="F15" s="85">
        <v>8.1999999999999993</v>
      </c>
      <c r="G15" s="85">
        <v>0.1</v>
      </c>
      <c r="H15" s="85">
        <v>75</v>
      </c>
      <c r="I15" s="85">
        <v>0</v>
      </c>
      <c r="J15" s="85">
        <v>0</v>
      </c>
      <c r="K15" s="85">
        <v>59</v>
      </c>
      <c r="L15" s="85">
        <v>1</v>
      </c>
      <c r="M15" s="85">
        <v>2</v>
      </c>
      <c r="N15" s="85">
        <v>0</v>
      </c>
      <c r="O15" s="85">
        <v>0</v>
      </c>
      <c r="Q15" s="84"/>
      <c r="R15" s="84"/>
      <c r="S15" s="84"/>
      <c r="T15" s="37"/>
    </row>
    <row r="16" spans="1:20" ht="15" customHeight="1" x14ac:dyDescent="0.25">
      <c r="A16" s="101"/>
      <c r="B16" s="49" t="s">
        <v>66</v>
      </c>
      <c r="C16" s="54">
        <v>10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84"/>
      <c r="R16" s="84"/>
      <c r="S16" s="84"/>
      <c r="T16" s="37"/>
    </row>
    <row r="17" spans="1:20" s="9" customFormat="1" ht="15.75" x14ac:dyDescent="0.25">
      <c r="A17" s="97" t="s">
        <v>200</v>
      </c>
      <c r="B17" s="78" t="s">
        <v>17</v>
      </c>
      <c r="C17" s="93">
        <v>200</v>
      </c>
      <c r="D17" s="90"/>
      <c r="E17" s="70">
        <v>3.52</v>
      </c>
      <c r="F17" s="70">
        <v>3.72</v>
      </c>
      <c r="G17" s="70">
        <v>25.49</v>
      </c>
      <c r="H17" s="70">
        <v>145.19999999999999</v>
      </c>
      <c r="I17" s="70">
        <v>0.01</v>
      </c>
      <c r="J17" s="70">
        <v>1.3</v>
      </c>
      <c r="K17" s="70">
        <v>0.01</v>
      </c>
      <c r="L17" s="70">
        <v>122</v>
      </c>
      <c r="M17" s="70">
        <v>90</v>
      </c>
      <c r="N17" s="70">
        <v>14</v>
      </c>
      <c r="O17" s="70">
        <v>0.56000000000000005</v>
      </c>
      <c r="Q17" s="104"/>
      <c r="R17" s="104"/>
      <c r="S17" s="104"/>
      <c r="T17" s="37"/>
    </row>
    <row r="18" spans="1:20" ht="15.75" x14ac:dyDescent="0.25">
      <c r="A18" s="98"/>
      <c r="B18" s="79" t="s">
        <v>68</v>
      </c>
      <c r="C18" s="76">
        <v>4</v>
      </c>
      <c r="D18" s="77">
        <v>4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Q18" s="104"/>
      <c r="R18" s="104"/>
      <c r="S18" s="104"/>
      <c r="T18" s="37"/>
    </row>
    <row r="19" spans="1:20" ht="15.75" x14ac:dyDescent="0.25">
      <c r="A19" s="98"/>
      <c r="B19" s="79" t="s">
        <v>77</v>
      </c>
      <c r="C19" s="76">
        <v>180</v>
      </c>
      <c r="D19" s="77">
        <v>180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Q19" s="104"/>
      <c r="R19" s="104"/>
      <c r="S19" s="104"/>
      <c r="T19" s="37"/>
    </row>
    <row r="20" spans="1:20" ht="15.75" x14ac:dyDescent="0.25">
      <c r="A20" s="99"/>
      <c r="B20" s="79" t="s">
        <v>81</v>
      </c>
      <c r="C20" s="76">
        <v>20</v>
      </c>
      <c r="D20" s="77">
        <v>20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Q20" s="104"/>
      <c r="R20" s="104"/>
      <c r="S20" s="104"/>
      <c r="T20" s="37"/>
    </row>
    <row r="21" spans="1:20" ht="15.75" x14ac:dyDescent="0.25">
      <c r="A21" s="80"/>
      <c r="B21" s="78" t="s">
        <v>18</v>
      </c>
      <c r="C21" s="93">
        <v>50</v>
      </c>
      <c r="D21" s="90"/>
      <c r="E21" s="81">
        <v>3.8</v>
      </c>
      <c r="F21" s="70">
        <v>0.45</v>
      </c>
      <c r="G21" s="70">
        <v>24.9</v>
      </c>
      <c r="H21" s="70">
        <v>113.22</v>
      </c>
      <c r="I21" s="70">
        <v>0.08</v>
      </c>
      <c r="J21" s="70">
        <v>0</v>
      </c>
      <c r="K21" s="70">
        <v>0</v>
      </c>
      <c r="L21" s="70">
        <v>13.02</v>
      </c>
      <c r="M21" s="70">
        <v>41.5</v>
      </c>
      <c r="N21" s="70">
        <v>17.53</v>
      </c>
      <c r="O21" s="70">
        <v>0.8</v>
      </c>
      <c r="Q21" s="104"/>
      <c r="R21" s="104"/>
      <c r="S21" s="104"/>
      <c r="T21" s="37"/>
    </row>
    <row r="22" spans="1:20" ht="15.75" x14ac:dyDescent="0.25">
      <c r="A22" s="80"/>
      <c r="B22" s="78" t="s">
        <v>125</v>
      </c>
      <c r="C22" s="93">
        <v>100</v>
      </c>
      <c r="D22" s="90"/>
      <c r="E22" s="81">
        <v>0.4</v>
      </c>
      <c r="F22" s="70">
        <v>0.4</v>
      </c>
      <c r="G22" s="70">
        <v>9.8000000000000007</v>
      </c>
      <c r="H22" s="70">
        <v>47</v>
      </c>
      <c r="I22" s="70">
        <v>0.03</v>
      </c>
      <c r="J22" s="70">
        <v>10</v>
      </c>
      <c r="K22" s="70"/>
      <c r="L22" s="70">
        <v>13.05</v>
      </c>
      <c r="M22" s="70">
        <v>11</v>
      </c>
      <c r="N22" s="70">
        <v>9</v>
      </c>
      <c r="O22" s="70">
        <v>2.2000000000000002</v>
      </c>
      <c r="Q22" s="104"/>
      <c r="R22" s="104"/>
      <c r="S22" s="104"/>
      <c r="T22" s="37"/>
    </row>
    <row r="23" spans="1:20" ht="15.75" x14ac:dyDescent="0.25">
      <c r="A23" s="80" t="s">
        <v>201</v>
      </c>
      <c r="B23" s="78" t="s">
        <v>133</v>
      </c>
      <c r="C23" s="93">
        <v>40</v>
      </c>
      <c r="D23" s="90"/>
      <c r="E23" s="81">
        <v>6.1</v>
      </c>
      <c r="F23" s="70">
        <v>5.52</v>
      </c>
      <c r="G23" s="70">
        <v>0.34</v>
      </c>
      <c r="H23" s="70">
        <v>75.36</v>
      </c>
      <c r="I23" s="70">
        <v>0.03</v>
      </c>
      <c r="J23" s="70">
        <v>0</v>
      </c>
      <c r="K23" s="70">
        <v>120</v>
      </c>
      <c r="L23" s="70">
        <v>41</v>
      </c>
      <c r="M23" s="70">
        <v>95.16</v>
      </c>
      <c r="N23" s="70">
        <v>6.64</v>
      </c>
      <c r="O23" s="70">
        <v>1.32</v>
      </c>
      <c r="Q23" s="104"/>
      <c r="R23" s="104"/>
      <c r="S23" s="104"/>
      <c r="T23" s="37"/>
    </row>
    <row r="24" spans="1:20" ht="15.75" x14ac:dyDescent="0.25">
      <c r="A24" s="80"/>
      <c r="B24" s="78" t="s">
        <v>19</v>
      </c>
      <c r="C24" s="78"/>
      <c r="D24" s="70"/>
      <c r="E24" s="70">
        <f>E7+E13+E17+E21+E22+E23</f>
        <v>20.39</v>
      </c>
      <c r="F24" s="70">
        <f>F7+F13+F17+F21+F22+F23</f>
        <v>18.59</v>
      </c>
      <c r="G24" s="70">
        <f>G7+G13+G17+G21+G22+G23</f>
        <v>97.51</v>
      </c>
      <c r="H24" s="70">
        <f>H7+H13+H17+H21+H22+H23+H15</f>
        <v>707.38</v>
      </c>
      <c r="I24" s="70">
        <f t="shared" ref="I24:O24" si="0">I7+I13+I17+I21+I22+I23</f>
        <v>0.19</v>
      </c>
      <c r="J24" s="70">
        <f t="shared" si="0"/>
        <v>11.41</v>
      </c>
      <c r="K24" s="70">
        <f t="shared" si="0"/>
        <v>140.01480000000001</v>
      </c>
      <c r="L24" s="70">
        <f t="shared" si="0"/>
        <v>326.96999999999997</v>
      </c>
      <c r="M24" s="70">
        <f t="shared" si="0"/>
        <v>379.65999999999997</v>
      </c>
      <c r="N24" s="70">
        <f t="shared" si="0"/>
        <v>74.22</v>
      </c>
      <c r="O24" s="70">
        <f t="shared" si="0"/>
        <v>5.5000000000000009</v>
      </c>
      <c r="Q24" s="104"/>
      <c r="R24" s="104"/>
      <c r="S24" s="104"/>
      <c r="T24" s="37"/>
    </row>
    <row r="25" spans="1:20" ht="15.75" x14ac:dyDescent="0.25">
      <c r="A25" s="93" t="s">
        <v>20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0"/>
      <c r="Q25" s="104"/>
      <c r="R25" s="104"/>
      <c r="S25" s="104"/>
      <c r="T25" s="37"/>
    </row>
    <row r="26" spans="1:20" ht="15.75" x14ac:dyDescent="0.25">
      <c r="A26" s="86" t="s">
        <v>202</v>
      </c>
      <c r="B26" s="78" t="s">
        <v>21</v>
      </c>
      <c r="C26" s="93">
        <v>100</v>
      </c>
      <c r="D26" s="90"/>
      <c r="E26" s="70">
        <v>1.43</v>
      </c>
      <c r="F26" s="70">
        <v>6.09</v>
      </c>
      <c r="G26" s="70">
        <v>8.36</v>
      </c>
      <c r="H26" s="70">
        <v>93.6</v>
      </c>
      <c r="I26" s="70">
        <v>0.02</v>
      </c>
      <c r="J26" s="70">
        <v>9.5</v>
      </c>
      <c r="K26" s="70">
        <v>0</v>
      </c>
      <c r="L26" s="70">
        <v>35.15</v>
      </c>
      <c r="M26" s="70">
        <v>40.97</v>
      </c>
      <c r="N26" s="70">
        <v>20.9</v>
      </c>
      <c r="O26" s="70">
        <v>1.33</v>
      </c>
      <c r="Q26" s="104"/>
      <c r="R26" s="104"/>
      <c r="S26" s="104"/>
      <c r="T26" s="37"/>
    </row>
    <row r="27" spans="1:20" ht="15.75" x14ac:dyDescent="0.25">
      <c r="A27" s="87"/>
      <c r="B27" s="79" t="s">
        <v>69</v>
      </c>
      <c r="C27" s="82" t="s">
        <v>177</v>
      </c>
      <c r="D27" s="77">
        <v>95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Q27" s="104"/>
      <c r="R27" s="104"/>
      <c r="S27" s="104"/>
      <c r="T27" s="37"/>
    </row>
    <row r="28" spans="1:20" ht="15.75" x14ac:dyDescent="0.25">
      <c r="A28" s="88"/>
      <c r="B28" s="79" t="s">
        <v>70</v>
      </c>
      <c r="C28" s="79">
        <v>6</v>
      </c>
      <c r="D28" s="77">
        <v>6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Q28" s="38"/>
      <c r="R28" s="38"/>
      <c r="S28" s="38"/>
      <c r="T28" s="37"/>
    </row>
    <row r="29" spans="1:20" ht="15.75" x14ac:dyDescent="0.25">
      <c r="A29" s="86" t="s">
        <v>261</v>
      </c>
      <c r="B29" s="78" t="s">
        <v>25</v>
      </c>
      <c r="C29" s="93">
        <v>250</v>
      </c>
      <c r="D29" s="90"/>
      <c r="E29" s="70">
        <v>6.89</v>
      </c>
      <c r="F29" s="70">
        <v>6.72</v>
      </c>
      <c r="G29" s="70">
        <v>11.47</v>
      </c>
      <c r="H29" s="70">
        <v>133.80000000000001</v>
      </c>
      <c r="I29" s="70">
        <v>0.08</v>
      </c>
      <c r="J29" s="70">
        <v>7.29</v>
      </c>
      <c r="K29" s="70">
        <v>12</v>
      </c>
      <c r="L29" s="70">
        <v>36.24</v>
      </c>
      <c r="M29" s="70">
        <v>141.22</v>
      </c>
      <c r="N29" s="70">
        <v>37.880000000000003</v>
      </c>
      <c r="O29" s="70">
        <v>1.01</v>
      </c>
      <c r="Q29" s="104"/>
      <c r="R29" s="104"/>
      <c r="S29" s="104"/>
      <c r="T29" s="37"/>
    </row>
    <row r="30" spans="1:20" ht="15.75" x14ac:dyDescent="0.25">
      <c r="A30" s="87"/>
      <c r="B30" s="79" t="s">
        <v>71</v>
      </c>
      <c r="C30" s="76" t="s">
        <v>178</v>
      </c>
      <c r="D30" s="77">
        <v>70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Q30" s="104"/>
      <c r="R30" s="104"/>
      <c r="S30" s="104"/>
      <c r="T30" s="37"/>
    </row>
    <row r="31" spans="1:20" ht="15.75" x14ac:dyDescent="0.25">
      <c r="A31" s="87"/>
      <c r="B31" s="79" t="s">
        <v>72</v>
      </c>
      <c r="C31" s="76" t="s">
        <v>179</v>
      </c>
      <c r="D31" s="77">
        <v>16.25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Q31" s="104"/>
      <c r="R31" s="104"/>
      <c r="S31" s="104"/>
      <c r="T31" s="37"/>
    </row>
    <row r="32" spans="1:20" ht="15.75" x14ac:dyDescent="0.25">
      <c r="A32" s="87"/>
      <c r="B32" s="79" t="s">
        <v>73</v>
      </c>
      <c r="C32" s="79">
        <v>9.5</v>
      </c>
      <c r="D32" s="77">
        <v>7.5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Q32" s="104"/>
      <c r="R32" s="104"/>
      <c r="S32" s="104"/>
      <c r="T32" s="37"/>
    </row>
    <row r="33" spans="1:20" ht="15.75" x14ac:dyDescent="0.25">
      <c r="A33" s="87"/>
      <c r="B33" s="79" t="s">
        <v>74</v>
      </c>
      <c r="C33" s="79">
        <v>3.8</v>
      </c>
      <c r="D33" s="77">
        <v>3.8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Q33" s="104"/>
      <c r="R33" s="104"/>
      <c r="S33" s="104"/>
      <c r="T33" s="37"/>
    </row>
    <row r="34" spans="1:20" ht="15.75" x14ac:dyDescent="0.25">
      <c r="A34" s="87"/>
      <c r="B34" s="79" t="s">
        <v>75</v>
      </c>
      <c r="C34" s="79">
        <v>40</v>
      </c>
      <c r="D34" s="77">
        <v>40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Q34" s="104"/>
      <c r="R34" s="104"/>
      <c r="S34" s="104"/>
      <c r="T34" s="37"/>
    </row>
    <row r="35" spans="1:20" ht="15.75" x14ac:dyDescent="0.25">
      <c r="A35" s="87"/>
      <c r="B35" s="79" t="s">
        <v>119</v>
      </c>
      <c r="C35" s="79">
        <v>5</v>
      </c>
      <c r="D35" s="77">
        <v>5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Q35" s="104"/>
      <c r="R35" s="104"/>
      <c r="S35" s="104"/>
      <c r="T35" s="37"/>
    </row>
    <row r="36" spans="1:20" ht="15.75" x14ac:dyDescent="0.25">
      <c r="A36" s="88"/>
      <c r="B36" s="79" t="s">
        <v>136</v>
      </c>
      <c r="C36" s="79">
        <v>0.5</v>
      </c>
      <c r="D36" s="77">
        <v>0.5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Q36" s="104"/>
      <c r="R36" s="104"/>
      <c r="S36" s="104"/>
      <c r="T36" s="37"/>
    </row>
    <row r="37" spans="1:20" ht="15.75" x14ac:dyDescent="0.25">
      <c r="A37" s="86" t="s">
        <v>203</v>
      </c>
      <c r="B37" s="78" t="s">
        <v>22</v>
      </c>
      <c r="C37" s="93">
        <v>80</v>
      </c>
      <c r="D37" s="90"/>
      <c r="E37" s="70">
        <v>12.44</v>
      </c>
      <c r="F37" s="70">
        <v>9.24</v>
      </c>
      <c r="G37" s="70">
        <v>12.56</v>
      </c>
      <c r="H37" s="70">
        <v>183</v>
      </c>
      <c r="I37" s="70">
        <v>0.08</v>
      </c>
      <c r="J37" s="70">
        <v>0.12</v>
      </c>
      <c r="K37" s="70">
        <v>23</v>
      </c>
      <c r="L37" s="70">
        <v>35</v>
      </c>
      <c r="M37" s="70">
        <v>133.1</v>
      </c>
      <c r="N37" s="70">
        <v>25.7</v>
      </c>
      <c r="O37" s="70">
        <v>1.2</v>
      </c>
    </row>
    <row r="38" spans="1:20" ht="15.75" x14ac:dyDescent="0.25">
      <c r="A38" s="87"/>
      <c r="B38" s="79" t="s">
        <v>76</v>
      </c>
      <c r="C38" s="79">
        <v>65</v>
      </c>
      <c r="D38" s="77">
        <v>59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20" ht="15.75" x14ac:dyDescent="0.25">
      <c r="A39" s="87"/>
      <c r="B39" s="79" t="s">
        <v>77</v>
      </c>
      <c r="C39" s="79">
        <v>14</v>
      </c>
      <c r="D39" s="77">
        <v>10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20" ht="15.75" x14ac:dyDescent="0.25">
      <c r="A40" s="87"/>
      <c r="B40" s="79" t="s">
        <v>118</v>
      </c>
      <c r="C40" s="79">
        <v>14</v>
      </c>
      <c r="D40" s="77">
        <v>14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20" ht="15.75" x14ac:dyDescent="0.25">
      <c r="A41" s="87"/>
      <c r="B41" s="79" t="s">
        <v>73</v>
      </c>
      <c r="C41" s="79">
        <v>7</v>
      </c>
      <c r="D41" s="77">
        <v>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20" ht="15.75" x14ac:dyDescent="0.25">
      <c r="A42" s="87"/>
      <c r="B42" s="79" t="s">
        <v>78</v>
      </c>
      <c r="C42" s="79">
        <v>8</v>
      </c>
      <c r="D42" s="77">
        <v>8</v>
      </c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20" ht="15.75" x14ac:dyDescent="0.25">
      <c r="A43" s="87"/>
      <c r="B43" s="79" t="s">
        <v>136</v>
      </c>
      <c r="C43" s="79">
        <v>0.5</v>
      </c>
      <c r="D43" s="77">
        <v>0.5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20" ht="15.75" x14ac:dyDescent="0.25">
      <c r="A44" s="88"/>
      <c r="B44" s="79" t="s">
        <v>70</v>
      </c>
      <c r="C44" s="79">
        <v>5</v>
      </c>
      <c r="D44" s="77">
        <v>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20" x14ac:dyDescent="0.25">
      <c r="A45" s="100" t="s">
        <v>204</v>
      </c>
      <c r="B45" s="48" t="s">
        <v>23</v>
      </c>
      <c r="C45" s="102">
        <v>200</v>
      </c>
      <c r="D45" s="103"/>
      <c r="E45" s="66">
        <v>7.36</v>
      </c>
      <c r="F45" s="66">
        <v>6.02</v>
      </c>
      <c r="G45" s="66">
        <v>35.26</v>
      </c>
      <c r="H45" s="66">
        <v>224</v>
      </c>
      <c r="I45" s="66">
        <v>0.08</v>
      </c>
      <c r="J45" s="66">
        <v>0</v>
      </c>
      <c r="K45" s="66">
        <v>28</v>
      </c>
      <c r="L45" s="66">
        <v>6.48</v>
      </c>
      <c r="M45" s="66">
        <v>49.56</v>
      </c>
      <c r="N45" s="66">
        <v>28.16</v>
      </c>
      <c r="O45" s="66">
        <v>1.48</v>
      </c>
    </row>
    <row r="46" spans="1:20" x14ac:dyDescent="0.25">
      <c r="A46" s="105"/>
      <c r="B46" s="49" t="s">
        <v>67</v>
      </c>
      <c r="C46" s="54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 x14ac:dyDescent="0.25">
      <c r="A47" s="105"/>
      <c r="B47" s="49" t="s">
        <v>120</v>
      </c>
      <c r="C47" s="54">
        <v>68</v>
      </c>
      <c r="D47" s="6">
        <v>68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 x14ac:dyDescent="0.25">
      <c r="A48" s="101"/>
      <c r="B48" s="49" t="s">
        <v>66</v>
      </c>
      <c r="C48" s="54">
        <v>7</v>
      </c>
      <c r="D48" s="6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x14ac:dyDescent="0.25">
      <c r="A49" s="106" t="s">
        <v>205</v>
      </c>
      <c r="B49" s="78" t="s">
        <v>137</v>
      </c>
      <c r="C49" s="93">
        <v>200</v>
      </c>
      <c r="D49" s="90"/>
      <c r="E49" s="70">
        <v>0.04</v>
      </c>
      <c r="F49" s="70">
        <v>0</v>
      </c>
      <c r="G49" s="70">
        <v>24.76</v>
      </c>
      <c r="H49" s="70">
        <v>94.2</v>
      </c>
      <c r="I49" s="70">
        <v>0.01</v>
      </c>
      <c r="J49" s="70">
        <v>0.16800000000000001</v>
      </c>
      <c r="K49" s="70">
        <v>0</v>
      </c>
      <c r="L49" s="70">
        <v>6.4</v>
      </c>
      <c r="M49" s="70">
        <v>3.6</v>
      </c>
      <c r="N49" s="70">
        <v>0</v>
      </c>
      <c r="O49" s="70">
        <v>0.18</v>
      </c>
    </row>
    <row r="50" spans="1:15" ht="15.75" x14ac:dyDescent="0.25">
      <c r="A50" s="107"/>
      <c r="B50" s="79" t="s">
        <v>79</v>
      </c>
      <c r="C50" s="79">
        <v>20</v>
      </c>
      <c r="D50" s="77">
        <v>20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.75" x14ac:dyDescent="0.25">
      <c r="A51" s="108"/>
      <c r="B51" s="79" t="s">
        <v>81</v>
      </c>
      <c r="C51" s="79">
        <v>20</v>
      </c>
      <c r="D51" s="77">
        <v>20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ht="15.75" x14ac:dyDescent="0.25">
      <c r="A52" s="80"/>
      <c r="B52" s="78" t="s">
        <v>18</v>
      </c>
      <c r="C52" s="93">
        <v>50</v>
      </c>
      <c r="D52" s="90"/>
      <c r="E52" s="81">
        <v>3.8</v>
      </c>
      <c r="F52" s="70">
        <v>0.45</v>
      </c>
      <c r="G52" s="70">
        <v>24.9</v>
      </c>
      <c r="H52" s="70">
        <v>113.22</v>
      </c>
      <c r="I52" s="70">
        <v>0.08</v>
      </c>
      <c r="J52" s="70">
        <v>0</v>
      </c>
      <c r="K52" s="70">
        <v>0</v>
      </c>
      <c r="L52" s="70">
        <v>13.02</v>
      </c>
      <c r="M52" s="70">
        <v>41.5</v>
      </c>
      <c r="N52" s="70">
        <v>17.53</v>
      </c>
      <c r="O52" s="70">
        <v>0.8</v>
      </c>
    </row>
    <row r="53" spans="1:15" ht="15.75" x14ac:dyDescent="0.25">
      <c r="A53" s="80"/>
      <c r="B53" s="78" t="s">
        <v>24</v>
      </c>
      <c r="C53" s="93">
        <v>50</v>
      </c>
      <c r="D53" s="90"/>
      <c r="E53" s="70">
        <v>2.75</v>
      </c>
      <c r="F53" s="70">
        <v>0.5</v>
      </c>
      <c r="G53" s="70">
        <v>17</v>
      </c>
      <c r="H53" s="70">
        <v>85</v>
      </c>
      <c r="I53" s="70">
        <v>0.09</v>
      </c>
      <c r="J53" s="70">
        <v>0</v>
      </c>
      <c r="K53" s="70">
        <v>0</v>
      </c>
      <c r="L53" s="70">
        <v>10.5</v>
      </c>
      <c r="M53" s="70">
        <v>87</v>
      </c>
      <c r="N53" s="70">
        <v>28.5</v>
      </c>
      <c r="O53" s="70">
        <v>1.8</v>
      </c>
    </row>
    <row r="54" spans="1:15" ht="15.75" x14ac:dyDescent="0.25">
      <c r="A54" s="80"/>
      <c r="B54" s="78" t="s">
        <v>26</v>
      </c>
      <c r="C54" s="93"/>
      <c r="D54" s="90"/>
      <c r="E54" s="70">
        <f t="shared" ref="E54:O54" si="1">SUM(E29:E53)</f>
        <v>33.28</v>
      </c>
      <c r="F54" s="70">
        <f t="shared" si="1"/>
        <v>22.93</v>
      </c>
      <c r="G54" s="70">
        <f t="shared" si="1"/>
        <v>125.94999999999999</v>
      </c>
      <c r="H54" s="70">
        <f>SUM(H26:H53)</f>
        <v>926.82</v>
      </c>
      <c r="I54" s="70">
        <f t="shared" si="1"/>
        <v>0.42000000000000004</v>
      </c>
      <c r="J54" s="70">
        <f t="shared" si="1"/>
        <v>7.5780000000000003</v>
      </c>
      <c r="K54" s="70">
        <f t="shared" si="1"/>
        <v>63</v>
      </c>
      <c r="L54" s="70">
        <f t="shared" si="1"/>
        <v>107.64000000000001</v>
      </c>
      <c r="M54" s="70">
        <f t="shared" si="1"/>
        <v>455.98</v>
      </c>
      <c r="N54" s="70">
        <f t="shared" si="1"/>
        <v>137.76999999999998</v>
      </c>
      <c r="O54" s="70">
        <f t="shared" si="1"/>
        <v>6.47</v>
      </c>
    </row>
    <row r="55" spans="1:15" ht="15.75" x14ac:dyDescent="0.25">
      <c r="A55" s="80"/>
      <c r="B55" s="72" t="s">
        <v>197</v>
      </c>
      <c r="C55" s="93"/>
      <c r="D55" s="90"/>
      <c r="E55" s="70">
        <f>SUM(E24+E54)</f>
        <v>53.67</v>
      </c>
      <c r="F55" s="70">
        <f t="shared" ref="F55:O55" si="2">SUM(F24+F54)</f>
        <v>41.519999999999996</v>
      </c>
      <c r="G55" s="70">
        <f t="shared" si="2"/>
        <v>223.45999999999998</v>
      </c>
      <c r="H55" s="70">
        <f>SUM(H24+H54)</f>
        <v>1634.2</v>
      </c>
      <c r="I55" s="70">
        <f t="shared" si="2"/>
        <v>0.6100000000000001</v>
      </c>
      <c r="J55" s="70">
        <f t="shared" si="2"/>
        <v>18.988</v>
      </c>
      <c r="K55" s="70">
        <f t="shared" si="2"/>
        <v>203.01480000000001</v>
      </c>
      <c r="L55" s="70">
        <f t="shared" si="2"/>
        <v>434.61</v>
      </c>
      <c r="M55" s="70">
        <f t="shared" si="2"/>
        <v>835.64</v>
      </c>
      <c r="N55" s="70">
        <f t="shared" si="2"/>
        <v>211.98999999999998</v>
      </c>
      <c r="O55" s="70">
        <f t="shared" si="2"/>
        <v>11.97</v>
      </c>
    </row>
    <row r="56" spans="1:15" ht="15.75" x14ac:dyDescent="0.25">
      <c r="A56" s="93" t="s">
        <v>126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0"/>
    </row>
    <row r="57" spans="1:15" ht="15.75" x14ac:dyDescent="0.25">
      <c r="A57" s="80"/>
      <c r="B57" s="78" t="s">
        <v>127</v>
      </c>
      <c r="C57" s="93">
        <v>200</v>
      </c>
      <c r="D57" s="90"/>
      <c r="E57" s="70">
        <v>1</v>
      </c>
      <c r="F57" s="70">
        <v>0.01</v>
      </c>
      <c r="G57" s="70">
        <v>29.7</v>
      </c>
      <c r="H57" s="70">
        <v>128</v>
      </c>
      <c r="I57" s="70">
        <v>0.6</v>
      </c>
      <c r="J57" s="70">
        <v>0.06</v>
      </c>
      <c r="K57" s="70">
        <v>46</v>
      </c>
      <c r="L57" s="70"/>
      <c r="M57" s="70">
        <v>23</v>
      </c>
      <c r="N57" s="70">
        <v>23</v>
      </c>
      <c r="O57" s="70">
        <v>0.5</v>
      </c>
    </row>
    <row r="58" spans="1:15" ht="15.75" x14ac:dyDescent="0.25">
      <c r="A58" s="80"/>
      <c r="B58" s="78" t="s">
        <v>128</v>
      </c>
      <c r="C58" s="93">
        <v>30</v>
      </c>
      <c r="D58" s="90"/>
      <c r="E58" s="81">
        <v>2.25</v>
      </c>
      <c r="F58" s="70">
        <v>2.94</v>
      </c>
      <c r="G58" s="70">
        <v>22.32</v>
      </c>
      <c r="H58" s="70">
        <v>125.1</v>
      </c>
      <c r="I58" s="70">
        <v>0.02</v>
      </c>
      <c r="J58" s="70">
        <v>0.02</v>
      </c>
      <c r="K58" s="70"/>
      <c r="L58" s="70">
        <v>3</v>
      </c>
      <c r="M58" s="70">
        <v>8.6999999999999993</v>
      </c>
      <c r="N58" s="70">
        <v>27</v>
      </c>
      <c r="O58" s="70">
        <v>0.63</v>
      </c>
    </row>
    <row r="59" spans="1:15" ht="15.75" x14ac:dyDescent="0.25">
      <c r="A59" s="80"/>
      <c r="B59" s="78" t="s">
        <v>129</v>
      </c>
      <c r="C59" s="109"/>
      <c r="D59" s="110"/>
      <c r="E59" s="81">
        <v>3.25</v>
      </c>
      <c r="F59" s="70">
        <f>SUM(F57:F58)</f>
        <v>2.9499999999999997</v>
      </c>
      <c r="G59" s="70">
        <f>SUM(G57:G58)</f>
        <v>52.019999999999996</v>
      </c>
      <c r="H59" s="70">
        <f t="shared" ref="H59:O59" si="3">SUM(H57:H58)</f>
        <v>253.1</v>
      </c>
      <c r="I59" s="70">
        <f t="shared" si="3"/>
        <v>0.62</v>
      </c>
      <c r="J59" s="70">
        <f t="shared" si="3"/>
        <v>0.08</v>
      </c>
      <c r="K59" s="70">
        <f t="shared" si="3"/>
        <v>46</v>
      </c>
      <c r="L59" s="70">
        <f t="shared" si="3"/>
        <v>3</v>
      </c>
      <c r="M59" s="70">
        <f t="shared" si="3"/>
        <v>31.7</v>
      </c>
      <c r="N59" s="70">
        <f t="shared" si="3"/>
        <v>50</v>
      </c>
      <c r="O59" s="70">
        <f t="shared" si="3"/>
        <v>1.1299999999999999</v>
      </c>
    </row>
    <row r="60" spans="1:15" ht="15.75" x14ac:dyDescent="0.25">
      <c r="A60" s="80"/>
      <c r="B60" s="78" t="s">
        <v>27</v>
      </c>
      <c r="C60" s="111"/>
      <c r="D60" s="112"/>
      <c r="E60" s="70">
        <f t="shared" ref="E60:O60" si="4">SUM(E59,E24,E54)</f>
        <v>56.92</v>
      </c>
      <c r="F60" s="70">
        <f t="shared" si="4"/>
        <v>44.47</v>
      </c>
      <c r="G60" s="70">
        <f t="shared" si="4"/>
        <v>275.48</v>
      </c>
      <c r="H60" s="70">
        <f t="shared" si="4"/>
        <v>1887.3000000000002</v>
      </c>
      <c r="I60" s="70">
        <f t="shared" si="4"/>
        <v>1.23</v>
      </c>
      <c r="J60" s="70">
        <f t="shared" si="4"/>
        <v>19.068000000000001</v>
      </c>
      <c r="K60" s="70">
        <f t="shared" si="4"/>
        <v>249.01480000000001</v>
      </c>
      <c r="L60" s="70">
        <f t="shared" si="4"/>
        <v>437.61</v>
      </c>
      <c r="M60" s="70">
        <f t="shared" si="4"/>
        <v>867.33999999999992</v>
      </c>
      <c r="N60" s="70">
        <f t="shared" si="4"/>
        <v>261.99</v>
      </c>
      <c r="O60" s="70">
        <f t="shared" si="4"/>
        <v>13.100000000000001</v>
      </c>
    </row>
  </sheetData>
  <mergeCells count="63">
    <mergeCell ref="C58:D58"/>
    <mergeCell ref="C59:D60"/>
    <mergeCell ref="A56:O56"/>
    <mergeCell ref="C4:D4"/>
    <mergeCell ref="C7:D7"/>
    <mergeCell ref="C13:D13"/>
    <mergeCell ref="C17:D17"/>
    <mergeCell ref="C21:D21"/>
    <mergeCell ref="C22:D22"/>
    <mergeCell ref="C23:D23"/>
    <mergeCell ref="C26:D26"/>
    <mergeCell ref="C29:D29"/>
    <mergeCell ref="C37:D37"/>
    <mergeCell ref="C45:D45"/>
    <mergeCell ref="C49:D49"/>
    <mergeCell ref="A29:A36"/>
    <mergeCell ref="A37:A44"/>
    <mergeCell ref="A45:A48"/>
    <mergeCell ref="A49:A51"/>
    <mergeCell ref="C57:D57"/>
    <mergeCell ref="Q36:S36"/>
    <mergeCell ref="C55:D55"/>
    <mergeCell ref="C52:D52"/>
    <mergeCell ref="C53:D53"/>
    <mergeCell ref="C54:D54"/>
    <mergeCell ref="Q25:S25"/>
    <mergeCell ref="Q26:S26"/>
    <mergeCell ref="Q27:S27"/>
    <mergeCell ref="Q29:S29"/>
    <mergeCell ref="Q35:S35"/>
    <mergeCell ref="Q30:S30"/>
    <mergeCell ref="Q31:S31"/>
    <mergeCell ref="Q32:S32"/>
    <mergeCell ref="Q33:S33"/>
    <mergeCell ref="Q34:S34"/>
    <mergeCell ref="Q20:S20"/>
    <mergeCell ref="Q21:S21"/>
    <mergeCell ref="Q22:S22"/>
    <mergeCell ref="Q23:S23"/>
    <mergeCell ref="Q24:S24"/>
    <mergeCell ref="Q13:S13"/>
    <mergeCell ref="Q17:S17"/>
    <mergeCell ref="Q18:S18"/>
    <mergeCell ref="Q19:S19"/>
    <mergeCell ref="Q8:S8"/>
    <mergeCell ref="Q9:S9"/>
    <mergeCell ref="Q10:S10"/>
    <mergeCell ref="Q11:S11"/>
    <mergeCell ref="Q12:S12"/>
    <mergeCell ref="A26:A28"/>
    <mergeCell ref="I4:K4"/>
    <mergeCell ref="L4:O4"/>
    <mergeCell ref="B4:B5"/>
    <mergeCell ref="H4:H5"/>
    <mergeCell ref="A25:O25"/>
    <mergeCell ref="A4:A5"/>
    <mergeCell ref="A6:E6"/>
    <mergeCell ref="A7:A12"/>
    <mergeCell ref="A17:A20"/>
    <mergeCell ref="E4:G4"/>
    <mergeCell ref="A13:A14"/>
    <mergeCell ref="A15:A16"/>
    <mergeCell ref="C15:D15"/>
  </mergeCells>
  <pageMargins left="0.7" right="0.7" top="0.75" bottom="0.75" header="0.3" footer="0.3"/>
  <pageSetup paperSize="9" scale="44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8"/>
  <sheetViews>
    <sheetView tabSelected="1" workbookViewId="0">
      <selection activeCell="E15" sqref="E15"/>
    </sheetView>
  </sheetViews>
  <sheetFormatPr defaultRowHeight="15" x14ac:dyDescent="0.25"/>
  <cols>
    <col min="1" max="1" width="16.28515625" customWidth="1"/>
    <col min="2" max="2" width="29.140625" customWidth="1"/>
    <col min="3" max="3" width="14.1406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8.8554687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 x14ac:dyDescent="0.25">
      <c r="A1" s="68" t="s">
        <v>273</v>
      </c>
      <c r="B1" s="67"/>
    </row>
    <row r="2" spans="1:18" ht="15.75" x14ac:dyDescent="0.25">
      <c r="A2" s="67" t="s">
        <v>247</v>
      </c>
      <c r="B2" s="67"/>
    </row>
    <row r="3" spans="1:18" ht="15.75" x14ac:dyDescent="0.25">
      <c r="A3" s="67" t="s">
        <v>267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x14ac:dyDescent="0.25">
      <c r="A5" s="101"/>
      <c r="B5" s="103"/>
      <c r="C5" s="56" t="s">
        <v>196</v>
      </c>
      <c r="D5" s="47" t="s">
        <v>175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2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30" x14ac:dyDescent="0.3">
      <c r="A7" s="100" t="s">
        <v>206</v>
      </c>
      <c r="B7" s="52" t="s">
        <v>28</v>
      </c>
      <c r="C7" s="102" t="s">
        <v>253</v>
      </c>
      <c r="D7" s="103"/>
      <c r="E7" s="22">
        <v>30.93</v>
      </c>
      <c r="F7" s="22">
        <v>22.89</v>
      </c>
      <c r="G7" s="22">
        <v>36</v>
      </c>
      <c r="H7" s="22">
        <v>310.66000000000003</v>
      </c>
      <c r="I7" s="22">
        <v>0.1</v>
      </c>
      <c r="J7" s="22">
        <v>0.82</v>
      </c>
      <c r="K7" s="22">
        <v>0.37</v>
      </c>
      <c r="L7" s="22">
        <v>251.55</v>
      </c>
      <c r="M7" s="22">
        <v>383.23</v>
      </c>
      <c r="N7" s="22">
        <v>54.36</v>
      </c>
      <c r="O7" s="22">
        <v>0.93</v>
      </c>
      <c r="Q7" s="28"/>
      <c r="R7" s="44"/>
    </row>
    <row r="8" spans="1:18" ht="18.75" x14ac:dyDescent="0.3">
      <c r="A8" s="105"/>
      <c r="B8" s="49" t="s">
        <v>80</v>
      </c>
      <c r="C8" s="54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8" ht="18.75" x14ac:dyDescent="0.3">
      <c r="A9" s="105"/>
      <c r="B9" s="49" t="s">
        <v>144</v>
      </c>
      <c r="C9" s="54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18" ht="18.75" x14ac:dyDescent="0.3">
      <c r="A10" s="105"/>
      <c r="B10" s="49" t="s">
        <v>81</v>
      </c>
      <c r="C10" s="54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18" ht="18.75" x14ac:dyDescent="0.3">
      <c r="A11" s="105"/>
      <c r="B11" s="49" t="s">
        <v>82</v>
      </c>
      <c r="C11" s="55">
        <v>4</v>
      </c>
      <c r="D11" s="10" t="s">
        <v>181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18" ht="18.75" x14ac:dyDescent="0.3">
      <c r="A12" s="105"/>
      <c r="B12" s="49" t="s">
        <v>66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44"/>
    </row>
    <row r="13" spans="1:18" ht="18.75" x14ac:dyDescent="0.3">
      <c r="A13" s="105"/>
      <c r="B13" s="49" t="s">
        <v>83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</row>
    <row r="14" spans="1:18" ht="18.75" x14ac:dyDescent="0.3">
      <c r="A14" s="105"/>
      <c r="B14" s="49" t="s">
        <v>78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4"/>
    </row>
    <row r="15" spans="1:18" ht="18.75" x14ac:dyDescent="0.3">
      <c r="A15" s="101"/>
      <c r="B15" s="49" t="s">
        <v>84</v>
      </c>
      <c r="C15" s="54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</row>
    <row r="16" spans="1:18" ht="18.75" x14ac:dyDescent="0.3">
      <c r="A16" s="100" t="s">
        <v>213</v>
      </c>
      <c r="B16" s="48" t="s">
        <v>30</v>
      </c>
      <c r="C16" s="102">
        <v>20</v>
      </c>
      <c r="D16" s="103"/>
      <c r="E16" s="85">
        <v>0</v>
      </c>
      <c r="F16" s="85">
        <v>16.399999999999999</v>
      </c>
      <c r="G16" s="85">
        <v>0.2</v>
      </c>
      <c r="H16" s="85">
        <v>150</v>
      </c>
      <c r="I16" s="85">
        <v>0</v>
      </c>
      <c r="J16" s="85">
        <v>0</v>
      </c>
      <c r="K16" s="85">
        <v>118</v>
      </c>
      <c r="L16" s="85">
        <v>2</v>
      </c>
      <c r="M16" s="85">
        <v>4</v>
      </c>
      <c r="N16" s="85">
        <v>0</v>
      </c>
      <c r="O16" s="85">
        <v>0</v>
      </c>
      <c r="Q16" s="28"/>
      <c r="R16" s="44"/>
    </row>
    <row r="17" spans="1:28" ht="18.75" x14ac:dyDescent="0.3">
      <c r="A17" s="101"/>
      <c r="B17" s="49" t="s">
        <v>66</v>
      </c>
      <c r="C17" s="54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4"/>
    </row>
    <row r="18" spans="1:28" ht="18.75" x14ac:dyDescent="0.3">
      <c r="A18" s="100" t="s">
        <v>207</v>
      </c>
      <c r="B18" s="48" t="s">
        <v>31</v>
      </c>
      <c r="C18" s="102" t="s">
        <v>32</v>
      </c>
      <c r="D18" s="103"/>
      <c r="E18" s="22">
        <v>0.434</v>
      </c>
      <c r="F18" s="22">
        <v>0</v>
      </c>
      <c r="G18" s="22">
        <v>12.725</v>
      </c>
      <c r="H18" s="22">
        <v>46.033000000000001</v>
      </c>
      <c r="I18" s="22">
        <v>0.02</v>
      </c>
      <c r="J18" s="22">
        <v>0.08</v>
      </c>
      <c r="K18" s="22">
        <v>0</v>
      </c>
      <c r="L18" s="22">
        <v>3.0939999999999999</v>
      </c>
      <c r="M18" s="22">
        <v>2.7949999999999999</v>
      </c>
      <c r="N18" s="22">
        <v>0.55000000000000004</v>
      </c>
      <c r="O18" s="22">
        <v>2E-3</v>
      </c>
      <c r="Q18" s="28"/>
      <c r="R18" s="44"/>
    </row>
    <row r="19" spans="1:28" ht="18.75" x14ac:dyDescent="0.3">
      <c r="A19" s="105"/>
      <c r="B19" s="49" t="s">
        <v>85</v>
      </c>
      <c r="C19" s="6">
        <v>2</v>
      </c>
      <c r="D19" s="6">
        <v>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4"/>
    </row>
    <row r="20" spans="1:28" ht="18.75" x14ac:dyDescent="0.3">
      <c r="A20" s="105"/>
      <c r="B20" s="49" t="s">
        <v>81</v>
      </c>
      <c r="C20" s="6">
        <v>15</v>
      </c>
      <c r="D20" s="6">
        <v>15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6"/>
      <c r="Q20" s="28"/>
      <c r="R20" s="44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8.75" x14ac:dyDescent="0.3">
      <c r="A21" s="101"/>
      <c r="B21" s="49" t="s">
        <v>86</v>
      </c>
      <c r="C21" s="6">
        <v>7</v>
      </c>
      <c r="D21" s="6">
        <v>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4"/>
    </row>
    <row r="22" spans="1:28" ht="18.75" x14ac:dyDescent="0.3">
      <c r="A22" s="27"/>
      <c r="B22" s="48" t="s">
        <v>18</v>
      </c>
      <c r="C22" s="102">
        <v>50</v>
      </c>
      <c r="D22" s="103"/>
      <c r="E22" s="17">
        <v>3.8</v>
      </c>
      <c r="F22" s="22">
        <v>0.45</v>
      </c>
      <c r="G22" s="22">
        <v>24.9</v>
      </c>
      <c r="H22" s="22">
        <v>113.22</v>
      </c>
      <c r="I22" s="22">
        <v>0.08</v>
      </c>
      <c r="J22" s="22">
        <v>0</v>
      </c>
      <c r="K22" s="22">
        <v>0</v>
      </c>
      <c r="L22" s="22">
        <v>13.02</v>
      </c>
      <c r="M22" s="22">
        <v>41.5</v>
      </c>
      <c r="N22" s="22">
        <v>17.53</v>
      </c>
      <c r="O22" s="22">
        <v>0.8</v>
      </c>
      <c r="Q22" s="28"/>
      <c r="R22" s="44"/>
    </row>
    <row r="23" spans="1:28" ht="18.75" x14ac:dyDescent="0.3">
      <c r="A23" s="100" t="s">
        <v>208</v>
      </c>
      <c r="B23" s="48" t="s">
        <v>146</v>
      </c>
      <c r="C23" s="102">
        <v>100</v>
      </c>
      <c r="D23" s="103"/>
      <c r="E23" s="22" t="s">
        <v>254</v>
      </c>
      <c r="F23" s="22">
        <v>6.09</v>
      </c>
      <c r="G23" s="22">
        <v>2.38</v>
      </c>
      <c r="H23" s="22">
        <v>67.3</v>
      </c>
      <c r="I23" s="22">
        <v>0.03</v>
      </c>
      <c r="J23" s="22">
        <v>9.5</v>
      </c>
      <c r="K23" s="22">
        <v>0</v>
      </c>
      <c r="L23" s="22">
        <v>21.85</v>
      </c>
      <c r="M23" s="22">
        <v>40.020000000000003</v>
      </c>
      <c r="N23" s="22">
        <v>13.3</v>
      </c>
      <c r="O23" s="22">
        <v>0.56999999999999995</v>
      </c>
      <c r="Q23" s="30"/>
      <c r="R23" s="44"/>
    </row>
    <row r="24" spans="1:28" ht="18.75" x14ac:dyDescent="0.3">
      <c r="A24" s="105"/>
      <c r="B24" s="49" t="s">
        <v>147</v>
      </c>
      <c r="C24" s="54">
        <v>118.8</v>
      </c>
      <c r="D24" s="6">
        <v>95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Q24" s="30"/>
      <c r="R24" s="44"/>
    </row>
    <row r="25" spans="1:28" ht="18.75" x14ac:dyDescent="0.3">
      <c r="A25" s="101"/>
      <c r="B25" s="49" t="s">
        <v>148</v>
      </c>
      <c r="C25" s="54">
        <v>6</v>
      </c>
      <c r="D25" s="6">
        <v>6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30"/>
      <c r="R25" s="45"/>
    </row>
    <row r="26" spans="1:28" ht="18.75" x14ac:dyDescent="0.3">
      <c r="A26" s="27"/>
      <c r="B26" s="48" t="s">
        <v>19</v>
      </c>
      <c r="C26" s="102"/>
      <c r="D26" s="103"/>
      <c r="E26" s="22">
        <f t="shared" ref="E26:O26" si="0">SUM(E7:E23)</f>
        <v>35.164000000000001</v>
      </c>
      <c r="F26" s="22">
        <f t="shared" si="0"/>
        <v>45.83</v>
      </c>
      <c r="G26" s="22">
        <f t="shared" si="0"/>
        <v>76.204999999999998</v>
      </c>
      <c r="H26" s="22">
        <f t="shared" si="0"/>
        <v>687.21299999999997</v>
      </c>
      <c r="I26" s="22">
        <f t="shared" si="0"/>
        <v>0.23</v>
      </c>
      <c r="J26" s="22">
        <f t="shared" si="0"/>
        <v>10.4</v>
      </c>
      <c r="K26" s="22">
        <f t="shared" si="0"/>
        <v>118.37</v>
      </c>
      <c r="L26" s="22">
        <f t="shared" si="0"/>
        <v>291.51400000000001</v>
      </c>
      <c r="M26" s="22">
        <f t="shared" si="0"/>
        <v>471.54500000000002</v>
      </c>
      <c r="N26" s="22">
        <f t="shared" si="0"/>
        <v>85.74</v>
      </c>
      <c r="O26" s="22">
        <f t="shared" si="0"/>
        <v>2.302</v>
      </c>
      <c r="Q26" s="30"/>
      <c r="R26" s="45"/>
    </row>
    <row r="27" spans="1:28" x14ac:dyDescent="0.25">
      <c r="A27" s="102" t="s">
        <v>20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03"/>
    </row>
    <row r="28" spans="1:28" x14ac:dyDescent="0.25">
      <c r="A28" s="100" t="s">
        <v>214</v>
      </c>
      <c r="B28" s="51" t="s">
        <v>44</v>
      </c>
      <c r="C28" s="102">
        <v>100</v>
      </c>
      <c r="D28" s="103"/>
      <c r="E28" s="22">
        <v>1.18</v>
      </c>
      <c r="F28" s="22">
        <v>7.08</v>
      </c>
      <c r="G28" s="22">
        <v>9.27</v>
      </c>
      <c r="H28" s="22">
        <v>106.75</v>
      </c>
      <c r="I28" s="22">
        <v>0.05</v>
      </c>
      <c r="J28" s="59">
        <v>3.18</v>
      </c>
      <c r="K28" s="22">
        <v>0</v>
      </c>
      <c r="L28" s="22">
        <v>24.66</v>
      </c>
      <c r="M28" s="22">
        <v>50.19</v>
      </c>
      <c r="N28" s="22">
        <v>34.58</v>
      </c>
      <c r="O28" s="22">
        <v>0.65</v>
      </c>
    </row>
    <row r="29" spans="1:28" x14ac:dyDescent="0.25">
      <c r="A29" s="105"/>
      <c r="B29" s="57" t="s">
        <v>72</v>
      </c>
      <c r="C29" s="54">
        <v>113.8</v>
      </c>
      <c r="D29" s="6">
        <v>91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8" x14ac:dyDescent="0.25">
      <c r="A30" s="105"/>
      <c r="B30" s="57" t="s">
        <v>70</v>
      </c>
      <c r="C30" s="54">
        <v>7</v>
      </c>
      <c r="D30" s="6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8" x14ac:dyDescent="0.25">
      <c r="A31" s="101"/>
      <c r="B31" s="57" t="s">
        <v>81</v>
      </c>
      <c r="C31" s="54">
        <v>3</v>
      </c>
      <c r="D31" s="6">
        <v>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8" x14ac:dyDescent="0.25">
      <c r="A32" s="100" t="s">
        <v>235</v>
      </c>
      <c r="B32" s="48" t="s">
        <v>172</v>
      </c>
      <c r="C32" s="102">
        <v>250</v>
      </c>
      <c r="D32" s="103"/>
      <c r="E32" s="22">
        <v>5.99</v>
      </c>
      <c r="F32" s="22">
        <v>7.54</v>
      </c>
      <c r="G32" s="22">
        <v>15.53</v>
      </c>
      <c r="H32" s="22">
        <v>148.28</v>
      </c>
      <c r="I32" s="22">
        <v>0.08</v>
      </c>
      <c r="J32" s="22">
        <v>0.04</v>
      </c>
      <c r="K32" s="22">
        <v>1.28</v>
      </c>
      <c r="L32" s="22">
        <v>40.090000000000003</v>
      </c>
      <c r="M32" s="22">
        <v>43.73</v>
      </c>
      <c r="N32" s="22">
        <v>6.78</v>
      </c>
      <c r="O32" s="22">
        <v>0.38</v>
      </c>
    </row>
    <row r="33" spans="1:15" x14ac:dyDescent="0.25">
      <c r="A33" s="105"/>
      <c r="B33" s="49" t="s">
        <v>168</v>
      </c>
      <c r="C33" s="54">
        <v>64</v>
      </c>
      <c r="D33" s="6">
        <v>55.8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105"/>
      <c r="B34" s="49" t="s">
        <v>150</v>
      </c>
      <c r="C34" s="54">
        <v>37.5</v>
      </c>
      <c r="D34" s="6">
        <v>30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05"/>
      <c r="B35" s="49" t="s">
        <v>71</v>
      </c>
      <c r="C35" s="54">
        <v>33.299999999999997</v>
      </c>
      <c r="D35" s="6">
        <v>25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05"/>
      <c r="B36" s="49" t="s">
        <v>173</v>
      </c>
      <c r="C36" s="54">
        <v>10</v>
      </c>
      <c r="D36" s="6">
        <v>10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105"/>
      <c r="B37" s="49" t="s">
        <v>72</v>
      </c>
      <c r="C37" s="54">
        <v>12.5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105"/>
      <c r="B38" s="49" t="s">
        <v>73</v>
      </c>
      <c r="C38" s="54">
        <v>12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101"/>
      <c r="B39" s="49" t="s">
        <v>88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100" t="s">
        <v>236</v>
      </c>
      <c r="B40" s="48" t="s">
        <v>49</v>
      </c>
      <c r="C40" s="102">
        <v>100</v>
      </c>
      <c r="D40" s="103"/>
      <c r="E40" s="63">
        <v>10.4</v>
      </c>
      <c r="F40" s="63">
        <v>20</v>
      </c>
      <c r="G40" s="63">
        <v>21.2</v>
      </c>
      <c r="H40" s="63">
        <v>224</v>
      </c>
      <c r="I40" s="22">
        <v>0.04</v>
      </c>
      <c r="J40" s="22">
        <v>0</v>
      </c>
      <c r="K40" s="22">
        <v>0</v>
      </c>
      <c r="L40" s="22">
        <v>24</v>
      </c>
      <c r="M40" s="22">
        <v>159</v>
      </c>
      <c r="N40" s="22">
        <v>20</v>
      </c>
      <c r="O40" s="22">
        <v>1.8</v>
      </c>
    </row>
    <row r="41" spans="1:15" x14ac:dyDescent="0.25">
      <c r="A41" s="101"/>
      <c r="B41" s="49" t="s">
        <v>121</v>
      </c>
      <c r="C41" s="54">
        <v>102</v>
      </c>
      <c r="D41" s="6">
        <v>100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100" t="s">
        <v>204</v>
      </c>
      <c r="B42" s="48" t="s">
        <v>23</v>
      </c>
      <c r="C42" s="102">
        <v>200</v>
      </c>
      <c r="D42" s="103"/>
      <c r="E42" s="63">
        <v>7.36</v>
      </c>
      <c r="F42" s="63">
        <v>6.02</v>
      </c>
      <c r="G42" s="63">
        <v>35.26</v>
      </c>
      <c r="H42" s="63">
        <v>224</v>
      </c>
      <c r="I42" s="63">
        <v>0.08</v>
      </c>
      <c r="J42" s="63">
        <v>0</v>
      </c>
      <c r="K42" s="63">
        <v>28</v>
      </c>
      <c r="L42" s="63">
        <v>6.48</v>
      </c>
      <c r="M42" s="63">
        <v>49.56</v>
      </c>
      <c r="N42" s="63">
        <v>28.16</v>
      </c>
      <c r="O42" s="63">
        <v>1.48</v>
      </c>
    </row>
    <row r="43" spans="1:15" x14ac:dyDescent="0.25">
      <c r="A43" s="105"/>
      <c r="B43" s="49" t="s">
        <v>67</v>
      </c>
      <c r="C43" s="54">
        <v>0.3</v>
      </c>
      <c r="D43" s="6">
        <v>0.3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05"/>
      <c r="B44" s="49" t="s">
        <v>120</v>
      </c>
      <c r="C44" s="54">
        <v>68</v>
      </c>
      <c r="D44" s="6">
        <v>68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101"/>
      <c r="B45" s="49" t="s">
        <v>66</v>
      </c>
      <c r="C45" s="54">
        <v>7</v>
      </c>
      <c r="D45" s="6">
        <v>7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100" t="s">
        <v>205</v>
      </c>
      <c r="B46" s="48" t="s">
        <v>140</v>
      </c>
      <c r="C46" s="102">
        <v>200</v>
      </c>
      <c r="D46" s="103"/>
      <c r="E46" s="8">
        <v>0.04</v>
      </c>
      <c r="F46" s="8">
        <v>0</v>
      </c>
      <c r="G46" s="8">
        <v>24.76</v>
      </c>
      <c r="H46" s="8">
        <v>94.2</v>
      </c>
      <c r="I46" s="8">
        <v>0.01</v>
      </c>
      <c r="J46" s="8">
        <v>0.16800000000000001</v>
      </c>
      <c r="K46" s="8">
        <v>0</v>
      </c>
      <c r="L46" s="8">
        <v>6.4</v>
      </c>
      <c r="M46" s="8">
        <v>3.6</v>
      </c>
      <c r="N46" s="8">
        <v>0</v>
      </c>
      <c r="O46" s="8">
        <v>0.18</v>
      </c>
    </row>
    <row r="47" spans="1:15" x14ac:dyDescent="0.25">
      <c r="A47" s="105"/>
      <c r="B47" s="49" t="s">
        <v>79</v>
      </c>
      <c r="C47" s="54">
        <v>20</v>
      </c>
      <c r="D47" s="6">
        <v>20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101"/>
      <c r="B48" s="49" t="s">
        <v>81</v>
      </c>
      <c r="C48" s="54">
        <v>20</v>
      </c>
      <c r="D48" s="6">
        <v>20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27"/>
      <c r="B49" s="48" t="s">
        <v>18</v>
      </c>
      <c r="C49" s="102">
        <v>50</v>
      </c>
      <c r="D49" s="103"/>
      <c r="E49" s="17">
        <v>3.8</v>
      </c>
      <c r="F49" s="22">
        <v>0.45</v>
      </c>
      <c r="G49" s="22">
        <v>24.9</v>
      </c>
      <c r="H49" s="22">
        <v>113.22</v>
      </c>
      <c r="I49" s="22">
        <v>0.08</v>
      </c>
      <c r="J49" s="22">
        <v>0</v>
      </c>
      <c r="K49" s="22">
        <v>0</v>
      </c>
      <c r="L49" s="22">
        <v>13.02</v>
      </c>
      <c r="M49" s="22">
        <v>41.5</v>
      </c>
      <c r="N49" s="22">
        <v>17.53</v>
      </c>
      <c r="O49" s="22">
        <v>0.8</v>
      </c>
    </row>
    <row r="50" spans="1:15" x14ac:dyDescent="0.25">
      <c r="A50" s="27"/>
      <c r="B50" s="48" t="s">
        <v>24</v>
      </c>
      <c r="C50" s="102">
        <v>50</v>
      </c>
      <c r="D50" s="103"/>
      <c r="E50" s="22">
        <v>2.75</v>
      </c>
      <c r="F50" s="22">
        <v>0.5</v>
      </c>
      <c r="G50" s="22">
        <v>17</v>
      </c>
      <c r="H50" s="22">
        <v>85</v>
      </c>
      <c r="I50" s="22">
        <v>0.09</v>
      </c>
      <c r="J50" s="22">
        <v>0</v>
      </c>
      <c r="K50" s="22">
        <v>0</v>
      </c>
      <c r="L50" s="22">
        <v>10.5</v>
      </c>
      <c r="M50" s="22">
        <v>87</v>
      </c>
      <c r="N50" s="22">
        <v>28.5</v>
      </c>
      <c r="O50" s="22">
        <v>1.8</v>
      </c>
    </row>
    <row r="51" spans="1:15" x14ac:dyDescent="0.25">
      <c r="A51" s="27"/>
      <c r="B51" s="48" t="s">
        <v>26</v>
      </c>
      <c r="C51" s="102"/>
      <c r="D51" s="103"/>
      <c r="E51" s="5">
        <f t="shared" ref="E51:O51" si="1">SUM(E28:E50)</f>
        <v>31.52</v>
      </c>
      <c r="F51" s="5">
        <f t="shared" si="1"/>
        <v>41.59</v>
      </c>
      <c r="G51" s="5">
        <f t="shared" si="1"/>
        <v>147.91999999999999</v>
      </c>
      <c r="H51" s="5">
        <f>SUM(H28:H50)</f>
        <v>995.45</v>
      </c>
      <c r="I51" s="5">
        <f t="shared" si="1"/>
        <v>0.43000000000000005</v>
      </c>
      <c r="J51" s="5">
        <f t="shared" si="1"/>
        <v>3.3880000000000003</v>
      </c>
      <c r="K51" s="5">
        <f t="shared" si="1"/>
        <v>29.28</v>
      </c>
      <c r="L51" s="5">
        <f t="shared" si="1"/>
        <v>125.15</v>
      </c>
      <c r="M51" s="5">
        <f t="shared" si="1"/>
        <v>434.58000000000004</v>
      </c>
      <c r="N51" s="5">
        <f t="shared" si="1"/>
        <v>135.55000000000001</v>
      </c>
      <c r="O51" s="5">
        <f t="shared" si="1"/>
        <v>7.09</v>
      </c>
    </row>
    <row r="52" spans="1:15" x14ac:dyDescent="0.25">
      <c r="A52" s="27"/>
      <c r="B52" s="4" t="s">
        <v>197</v>
      </c>
      <c r="C52" s="102"/>
      <c r="D52" s="103"/>
      <c r="E52" s="47">
        <f>SUM(E26+E51)</f>
        <v>66.683999999999997</v>
      </c>
      <c r="F52" s="47">
        <f t="shared" ref="F52:O52" si="2">SUM(F26+F51)</f>
        <v>87.42</v>
      </c>
      <c r="G52" s="47">
        <f t="shared" si="2"/>
        <v>224.125</v>
      </c>
      <c r="H52" s="47">
        <f t="shared" si="2"/>
        <v>1682.663</v>
      </c>
      <c r="I52" s="47">
        <f t="shared" si="2"/>
        <v>0.66</v>
      </c>
      <c r="J52" s="47">
        <f t="shared" si="2"/>
        <v>13.788</v>
      </c>
      <c r="K52" s="47">
        <f t="shared" si="2"/>
        <v>147.65</v>
      </c>
      <c r="L52" s="47">
        <f t="shared" si="2"/>
        <v>416.66399999999999</v>
      </c>
      <c r="M52" s="47">
        <f t="shared" si="2"/>
        <v>906.125</v>
      </c>
      <c r="N52" s="47">
        <f t="shared" si="2"/>
        <v>221.29000000000002</v>
      </c>
      <c r="O52" s="47">
        <f t="shared" si="2"/>
        <v>9.3919999999999995</v>
      </c>
    </row>
    <row r="53" spans="1:15" x14ac:dyDescent="0.25">
      <c r="A53" s="102" t="s">
        <v>126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03"/>
    </row>
    <row r="54" spans="1:15" x14ac:dyDescent="0.25">
      <c r="A54" s="100" t="s">
        <v>224</v>
      </c>
      <c r="B54" s="62" t="s">
        <v>134</v>
      </c>
      <c r="C54" s="102">
        <v>200</v>
      </c>
      <c r="D54" s="103"/>
      <c r="E54" s="18">
        <v>1.36</v>
      </c>
      <c r="F54" s="18"/>
      <c r="G54" s="18">
        <v>29.02</v>
      </c>
      <c r="H54" s="18">
        <v>116.19</v>
      </c>
      <c r="I54" s="18"/>
      <c r="J54" s="18"/>
      <c r="K54" s="18"/>
      <c r="L54" s="18">
        <v>9.9</v>
      </c>
      <c r="M54" s="18">
        <v>18.48</v>
      </c>
      <c r="N54" s="18"/>
      <c r="O54" s="18">
        <v>0.03</v>
      </c>
    </row>
    <row r="55" spans="1:15" x14ac:dyDescent="0.25">
      <c r="A55" s="105"/>
      <c r="B55" s="49" t="s">
        <v>112</v>
      </c>
      <c r="C55" s="54">
        <v>24</v>
      </c>
      <c r="D55" s="6">
        <v>24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1:15" x14ac:dyDescent="0.25">
      <c r="A56" s="101"/>
      <c r="B56" s="49" t="s">
        <v>81</v>
      </c>
      <c r="C56" s="54">
        <v>10</v>
      </c>
      <c r="D56" s="6">
        <v>10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5" x14ac:dyDescent="0.25">
      <c r="A57" s="27"/>
      <c r="B57" s="48" t="s">
        <v>131</v>
      </c>
      <c r="C57" s="102">
        <v>25</v>
      </c>
      <c r="D57" s="103"/>
      <c r="E57" s="18">
        <v>0.98</v>
      </c>
      <c r="F57" s="18">
        <v>7.65</v>
      </c>
      <c r="G57" s="18">
        <v>15.63</v>
      </c>
      <c r="H57" s="18">
        <v>135.25</v>
      </c>
      <c r="I57" s="18"/>
      <c r="J57" s="18"/>
      <c r="K57" s="18"/>
      <c r="L57" s="18"/>
      <c r="M57" s="18"/>
      <c r="N57" s="18"/>
      <c r="O57" s="18"/>
    </row>
    <row r="58" spans="1:15" x14ac:dyDescent="0.25">
      <c r="A58" s="27"/>
      <c r="B58" s="48" t="s">
        <v>129</v>
      </c>
      <c r="C58" s="102"/>
      <c r="D58" s="103"/>
      <c r="E58" s="18">
        <f>SUM(E54:E57)</f>
        <v>2.34</v>
      </c>
      <c r="F58" s="18">
        <f t="shared" ref="F58:O58" si="3">SUM(F54:F57)</f>
        <v>7.65</v>
      </c>
      <c r="G58" s="18">
        <f t="shared" si="3"/>
        <v>44.65</v>
      </c>
      <c r="H58" s="18">
        <f t="shared" si="3"/>
        <v>251.44</v>
      </c>
      <c r="I58" s="18"/>
      <c r="J58" s="18"/>
      <c r="K58" s="18"/>
      <c r="L58" s="18">
        <f t="shared" si="3"/>
        <v>9.9</v>
      </c>
      <c r="M58" s="18">
        <f t="shared" si="3"/>
        <v>18.48</v>
      </c>
      <c r="N58" s="18"/>
      <c r="O58" s="18">
        <f t="shared" si="3"/>
        <v>0.03</v>
      </c>
    </row>
    <row r="59" spans="1:15" x14ac:dyDescent="0.25">
      <c r="A59" s="27"/>
      <c r="B59" s="48" t="s">
        <v>27</v>
      </c>
      <c r="C59" s="102"/>
      <c r="D59" s="103"/>
      <c r="E59" s="5">
        <f>SUM(E26,E51,E58)</f>
        <v>69.024000000000001</v>
      </c>
      <c r="F59" s="18">
        <f t="shared" ref="F59:O59" si="4">SUM(F51,F58,F26)</f>
        <v>95.07</v>
      </c>
      <c r="G59" s="22">
        <f t="shared" si="4"/>
        <v>268.77499999999998</v>
      </c>
      <c r="H59" s="22">
        <f t="shared" si="4"/>
        <v>1934.1030000000001</v>
      </c>
      <c r="I59" s="22">
        <f t="shared" si="4"/>
        <v>0.66</v>
      </c>
      <c r="J59" s="22">
        <f t="shared" si="4"/>
        <v>13.788</v>
      </c>
      <c r="K59" s="22">
        <f t="shared" si="4"/>
        <v>147.65</v>
      </c>
      <c r="L59" s="22">
        <f t="shared" si="4"/>
        <v>426.56400000000002</v>
      </c>
      <c r="M59" s="22">
        <f t="shared" si="4"/>
        <v>924.60500000000002</v>
      </c>
      <c r="N59" s="22">
        <f t="shared" si="4"/>
        <v>221.29000000000002</v>
      </c>
      <c r="O59" s="22">
        <f t="shared" si="4"/>
        <v>9.4220000000000006</v>
      </c>
    </row>
    <row r="77" spans="2:15" x14ac:dyDescent="0.25">
      <c r="B77" s="26"/>
      <c r="C77" s="26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2:15" x14ac:dyDescent="0.25"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 x14ac:dyDescent="0.25"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2:15" x14ac:dyDescent="0.25"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2:15" x14ac:dyDescent="0.25">
      <c r="B81" s="23"/>
      <c r="C81" s="23"/>
      <c r="D81" s="3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2:15" x14ac:dyDescent="0.25"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2:15" x14ac:dyDescent="0.25"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2:15" x14ac:dyDescent="0.25">
      <c r="B84" s="23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2:15" x14ac:dyDescent="0.25">
      <c r="B85" s="23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2:15" x14ac:dyDescent="0.25">
      <c r="B86" s="26"/>
      <c r="C86" s="2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2:15" x14ac:dyDescent="0.25">
      <c r="B87" s="23"/>
      <c r="C87" s="23"/>
      <c r="D87" s="24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2:15" x14ac:dyDescent="0.25">
      <c r="B88" s="23"/>
      <c r="C88" s="23"/>
      <c r="D88" s="24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2:15" x14ac:dyDescent="0.25">
      <c r="B89" s="23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2:15" x14ac:dyDescent="0.25">
      <c r="B90" s="26"/>
      <c r="C90" s="2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2:15" x14ac:dyDescent="0.25">
      <c r="B91" s="23"/>
      <c r="C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2:15" x14ac:dyDescent="0.25">
      <c r="B92" s="23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2:15" x14ac:dyDescent="0.25">
      <c r="B93" s="23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2:15" x14ac:dyDescent="0.25">
      <c r="B94" s="26"/>
      <c r="C94" s="26"/>
      <c r="D94" s="21"/>
      <c r="E94" s="35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2:15" x14ac:dyDescent="0.25">
      <c r="B95" s="26"/>
      <c r="C95" s="26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2:15" x14ac:dyDescent="0.25">
      <c r="B96" s="23"/>
      <c r="C96" s="23"/>
      <c r="D96" s="24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2:15" x14ac:dyDescent="0.25">
      <c r="B97" s="23"/>
      <c r="C97" s="23"/>
      <c r="D97" s="24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2:15" x14ac:dyDescent="0.25">
      <c r="B98" s="26"/>
      <c r="C98" s="26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</sheetData>
  <mergeCells count="39">
    <mergeCell ref="C54:D54"/>
    <mergeCell ref="A42:A45"/>
    <mergeCell ref="A46:A48"/>
    <mergeCell ref="A53:O53"/>
    <mergeCell ref="C49:D49"/>
    <mergeCell ref="C50:D50"/>
    <mergeCell ref="C51:D51"/>
    <mergeCell ref="A4:A5"/>
    <mergeCell ref="A6:O6"/>
    <mergeCell ref="A7:A15"/>
    <mergeCell ref="A18:A21"/>
    <mergeCell ref="A23:A25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16:D16"/>
    <mergeCell ref="C57:D57"/>
    <mergeCell ref="C58:D58"/>
    <mergeCell ref="C59:D59"/>
    <mergeCell ref="C28:D28"/>
    <mergeCell ref="C52:D52"/>
    <mergeCell ref="C26:D26"/>
    <mergeCell ref="C32:D32"/>
    <mergeCell ref="C40:D40"/>
    <mergeCell ref="C42:D42"/>
    <mergeCell ref="C46:D46"/>
    <mergeCell ref="A27:O27"/>
    <mergeCell ref="A54:A56"/>
    <mergeCell ref="A28:A31"/>
    <mergeCell ref="A32:A39"/>
    <mergeCell ref="A40:A41"/>
  </mergeCells>
  <pageMargins left="0.7" right="0.7" top="0.75" bottom="0.75" header="0.3" footer="0.3"/>
  <pageSetup paperSize="9" scale="68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workbookViewId="0">
      <selection activeCell="H66" sqref="H66"/>
    </sheetView>
  </sheetViews>
  <sheetFormatPr defaultRowHeight="15" x14ac:dyDescent="0.25"/>
  <cols>
    <col min="1" max="1" width="16.28515625" customWidth="1"/>
    <col min="2" max="2" width="40.7109375" customWidth="1"/>
    <col min="3" max="3" width="20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 x14ac:dyDescent="0.25">
      <c r="A1" s="67" t="s">
        <v>240</v>
      </c>
      <c r="B1" s="67"/>
    </row>
    <row r="2" spans="1:20" ht="15.75" x14ac:dyDescent="0.25">
      <c r="A2" s="67" t="s">
        <v>241</v>
      </c>
      <c r="B2" s="67"/>
    </row>
    <row r="3" spans="1:20" ht="15.75" x14ac:dyDescent="0.25">
      <c r="A3" s="67" t="s">
        <v>267</v>
      </c>
      <c r="B3" s="68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ht="15" customHeight="1" x14ac:dyDescent="0.25">
      <c r="A4" s="100"/>
      <c r="B4" s="114" t="s">
        <v>0</v>
      </c>
      <c r="C4" s="116" t="s">
        <v>174</v>
      </c>
      <c r="D4" s="116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20" ht="18.75" x14ac:dyDescent="0.3">
      <c r="A5" s="101"/>
      <c r="B5" s="115"/>
      <c r="C5" s="33" t="s">
        <v>180</v>
      </c>
      <c r="D5" s="53" t="s">
        <v>175</v>
      </c>
      <c r="E5" s="4" t="s">
        <v>4</v>
      </c>
      <c r="F5" s="4" t="s">
        <v>5</v>
      </c>
      <c r="G5" s="4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  <c r="S5" s="28"/>
      <c r="T5" s="28"/>
    </row>
    <row r="6" spans="1:20" ht="18.75" x14ac:dyDescent="0.3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28"/>
      <c r="R6" s="28"/>
      <c r="S6" s="28"/>
      <c r="T6" s="28"/>
    </row>
    <row r="7" spans="1:20" ht="30" x14ac:dyDescent="0.3">
      <c r="A7" s="100" t="s">
        <v>206</v>
      </c>
      <c r="B7" s="52" t="s">
        <v>28</v>
      </c>
      <c r="C7" s="102" t="s">
        <v>253</v>
      </c>
      <c r="D7" s="103"/>
      <c r="E7" s="66">
        <v>30.93</v>
      </c>
      <c r="F7" s="66">
        <v>22.89</v>
      </c>
      <c r="G7" s="66">
        <v>36</v>
      </c>
      <c r="H7" s="66">
        <v>310.66000000000003</v>
      </c>
      <c r="I7" s="66">
        <v>0.1</v>
      </c>
      <c r="J7" s="66">
        <v>0.82</v>
      </c>
      <c r="K7" s="66">
        <v>0.37</v>
      </c>
      <c r="L7" s="66">
        <v>251.55</v>
      </c>
      <c r="M7" s="66">
        <v>383.23</v>
      </c>
      <c r="N7" s="66">
        <v>54.36</v>
      </c>
      <c r="O7" s="66">
        <v>0.93</v>
      </c>
      <c r="Q7" s="28"/>
      <c r="R7" s="28"/>
      <c r="S7" s="28"/>
      <c r="T7" s="28"/>
    </row>
    <row r="8" spans="1:20" ht="18.75" x14ac:dyDescent="0.3">
      <c r="A8" s="105"/>
      <c r="B8" s="49" t="s">
        <v>80</v>
      </c>
      <c r="C8" s="54">
        <v>141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39"/>
      <c r="S8" s="28"/>
      <c r="T8" s="29"/>
    </row>
    <row r="9" spans="1:20" ht="18.75" x14ac:dyDescent="0.3">
      <c r="A9" s="105"/>
      <c r="B9" s="49" t="s">
        <v>144</v>
      </c>
      <c r="C9" s="54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  <c r="S9" s="28"/>
      <c r="T9" s="28"/>
    </row>
    <row r="10" spans="1:20" ht="18.75" x14ac:dyDescent="0.3">
      <c r="A10" s="105"/>
      <c r="B10" s="49" t="s">
        <v>81</v>
      </c>
      <c r="C10" s="54">
        <v>10</v>
      </c>
      <c r="D10" s="6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  <c r="S10" s="28"/>
      <c r="T10" s="28"/>
    </row>
    <row r="11" spans="1:20" ht="18.75" x14ac:dyDescent="0.3">
      <c r="A11" s="105"/>
      <c r="B11" s="49" t="s">
        <v>82</v>
      </c>
      <c r="C11" s="55">
        <v>4</v>
      </c>
      <c r="D11" s="10" t="s">
        <v>181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  <c r="S11" s="28"/>
      <c r="T11" s="28"/>
    </row>
    <row r="12" spans="1:20" ht="18.75" x14ac:dyDescent="0.3">
      <c r="A12" s="105"/>
      <c r="B12" s="49" t="s">
        <v>66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  <c r="S12" s="28"/>
      <c r="T12" s="28"/>
    </row>
    <row r="13" spans="1:20" ht="18.75" x14ac:dyDescent="0.3">
      <c r="A13" s="105"/>
      <c r="B13" s="49" t="s">
        <v>83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  <c r="S13" s="28"/>
      <c r="T13" s="28"/>
    </row>
    <row r="14" spans="1:20" ht="18.75" x14ac:dyDescent="0.3">
      <c r="A14" s="105"/>
      <c r="B14" s="49" t="s">
        <v>78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  <c r="S14" s="28"/>
      <c r="T14" s="28"/>
    </row>
    <row r="15" spans="1:20" ht="18.75" x14ac:dyDescent="0.3">
      <c r="A15" s="101"/>
      <c r="B15" s="49" t="s">
        <v>84</v>
      </c>
      <c r="C15" s="54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  <c r="S15" s="28"/>
      <c r="T15" s="28"/>
    </row>
    <row r="16" spans="1:20" ht="18.75" x14ac:dyDescent="0.3">
      <c r="A16" s="100" t="s">
        <v>260</v>
      </c>
      <c r="B16" s="48" t="s">
        <v>154</v>
      </c>
      <c r="C16" s="102">
        <v>50</v>
      </c>
      <c r="D16" s="103"/>
      <c r="E16" s="66">
        <v>13.78</v>
      </c>
      <c r="F16" s="66">
        <v>12.64</v>
      </c>
      <c r="G16" s="66">
        <v>60.11</v>
      </c>
      <c r="H16" s="66">
        <v>394.55</v>
      </c>
      <c r="I16" s="66">
        <v>0.17</v>
      </c>
      <c r="J16" s="66">
        <v>0</v>
      </c>
      <c r="K16" s="66">
        <v>0.15</v>
      </c>
      <c r="L16" s="66">
        <v>215.99</v>
      </c>
      <c r="M16" s="66">
        <v>217</v>
      </c>
      <c r="N16" s="66">
        <v>42.91</v>
      </c>
      <c r="O16" s="66">
        <v>1.74</v>
      </c>
      <c r="Q16" s="28"/>
      <c r="R16" s="28"/>
      <c r="S16" s="28"/>
      <c r="T16" s="28"/>
    </row>
    <row r="17" spans="1:20" ht="18.75" x14ac:dyDescent="0.3">
      <c r="A17" s="105"/>
      <c r="B17" s="49" t="s">
        <v>155</v>
      </c>
      <c r="C17" s="54">
        <v>16</v>
      </c>
      <c r="D17" s="6">
        <v>16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8"/>
      <c r="R17" s="28"/>
      <c r="S17" s="28"/>
      <c r="T17" s="28"/>
    </row>
    <row r="18" spans="1:20" ht="18.75" x14ac:dyDescent="0.3">
      <c r="A18" s="105"/>
      <c r="B18" s="49" t="s">
        <v>156</v>
      </c>
      <c r="C18" s="54">
        <v>30</v>
      </c>
      <c r="D18" s="6">
        <v>30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8"/>
      <c r="R18" s="28"/>
      <c r="S18" s="28"/>
      <c r="T18" s="28"/>
    </row>
    <row r="19" spans="1:20" ht="18.75" x14ac:dyDescent="0.3">
      <c r="A19" s="101"/>
      <c r="B19" s="49" t="s">
        <v>66</v>
      </c>
      <c r="C19" s="54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  <c r="S19" s="28"/>
      <c r="T19" s="28"/>
    </row>
    <row r="20" spans="1:20" ht="18.75" x14ac:dyDescent="0.3">
      <c r="A20" s="100" t="s">
        <v>207</v>
      </c>
      <c r="B20" s="48" t="s">
        <v>31</v>
      </c>
      <c r="C20" s="102" t="s">
        <v>32</v>
      </c>
      <c r="D20" s="103"/>
      <c r="E20" s="7">
        <v>0.434</v>
      </c>
      <c r="F20" s="7">
        <v>0</v>
      </c>
      <c r="G20" s="7">
        <v>12.725</v>
      </c>
      <c r="H20" s="7">
        <v>46.033000000000001</v>
      </c>
      <c r="I20" s="7">
        <v>0.02</v>
      </c>
      <c r="J20" s="7">
        <v>0.08</v>
      </c>
      <c r="K20" s="7">
        <v>0</v>
      </c>
      <c r="L20" s="7">
        <v>3.0939999999999999</v>
      </c>
      <c r="M20" s="7">
        <v>2.7949999999999999</v>
      </c>
      <c r="N20" s="7">
        <v>0.55000000000000004</v>
      </c>
      <c r="O20" s="7">
        <v>2E-3</v>
      </c>
      <c r="Q20" s="28"/>
      <c r="R20" s="28"/>
      <c r="S20" s="28"/>
      <c r="T20" s="28"/>
    </row>
    <row r="21" spans="1:20" ht="18.75" x14ac:dyDescent="0.3">
      <c r="A21" s="105"/>
      <c r="B21" s="49" t="s">
        <v>85</v>
      </c>
      <c r="C21" s="54">
        <v>2</v>
      </c>
      <c r="D21" s="6">
        <v>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28"/>
      <c r="S21" s="28"/>
      <c r="T21" s="28"/>
    </row>
    <row r="22" spans="1:20" ht="18.75" x14ac:dyDescent="0.3">
      <c r="A22" s="105"/>
      <c r="B22" s="49" t="s">
        <v>81</v>
      </c>
      <c r="C22" s="54">
        <v>15</v>
      </c>
      <c r="D22" s="6">
        <v>15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  <c r="S22" s="28"/>
      <c r="T22" s="28"/>
    </row>
    <row r="23" spans="1:20" ht="18.75" x14ac:dyDescent="0.3">
      <c r="A23" s="101"/>
      <c r="B23" s="49" t="s">
        <v>86</v>
      </c>
      <c r="C23" s="54">
        <v>7</v>
      </c>
      <c r="D23" s="6">
        <v>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  <c r="S23" s="28"/>
      <c r="T23" s="28"/>
    </row>
    <row r="24" spans="1:20" ht="18.75" x14ac:dyDescent="0.3">
      <c r="A24" s="27"/>
      <c r="B24" s="48" t="s">
        <v>18</v>
      </c>
      <c r="C24" s="102">
        <v>50</v>
      </c>
      <c r="D24" s="103"/>
      <c r="E24" s="85">
        <v>3.8</v>
      </c>
      <c r="F24" s="22">
        <v>0.45</v>
      </c>
      <c r="G24" s="22">
        <v>24.9</v>
      </c>
      <c r="H24" s="22">
        <v>113.22</v>
      </c>
      <c r="I24" s="22">
        <v>0.08</v>
      </c>
      <c r="J24" s="22">
        <v>0</v>
      </c>
      <c r="K24" s="22">
        <v>0</v>
      </c>
      <c r="L24" s="22">
        <v>13.02</v>
      </c>
      <c r="M24" s="22">
        <v>41.5</v>
      </c>
      <c r="N24" s="22">
        <v>17.53</v>
      </c>
      <c r="O24" s="22">
        <v>0.8</v>
      </c>
      <c r="Q24" s="28"/>
      <c r="R24" s="28"/>
      <c r="S24" s="28"/>
      <c r="T24" s="28"/>
    </row>
    <row r="25" spans="1:20" ht="18.75" x14ac:dyDescent="0.3">
      <c r="A25" s="100" t="s">
        <v>208</v>
      </c>
      <c r="B25" s="48" t="s">
        <v>146</v>
      </c>
      <c r="C25" s="102">
        <v>100</v>
      </c>
      <c r="D25" s="103"/>
      <c r="E25" s="22">
        <v>0.76</v>
      </c>
      <c r="F25" s="22">
        <v>6.09</v>
      </c>
      <c r="G25" s="22">
        <v>2.38</v>
      </c>
      <c r="H25" s="22">
        <v>0.03</v>
      </c>
      <c r="I25" s="22">
        <v>9.5</v>
      </c>
      <c r="J25" s="22">
        <v>0</v>
      </c>
      <c r="K25" s="22">
        <v>0</v>
      </c>
      <c r="L25" s="22">
        <v>21.85</v>
      </c>
      <c r="M25" s="22">
        <v>10.02</v>
      </c>
      <c r="N25" s="22">
        <v>13.3</v>
      </c>
      <c r="O25" s="22">
        <v>0.56999999999999995</v>
      </c>
      <c r="Q25" s="30"/>
      <c r="R25" s="28"/>
      <c r="S25" s="30"/>
      <c r="T25" s="28"/>
    </row>
    <row r="26" spans="1:20" ht="18.75" x14ac:dyDescent="0.3">
      <c r="A26" s="105"/>
      <c r="B26" s="49" t="s">
        <v>147</v>
      </c>
      <c r="C26" s="54">
        <v>118.8</v>
      </c>
      <c r="D26" s="6">
        <v>95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Q26" s="30"/>
      <c r="R26" s="28"/>
      <c r="S26" s="30"/>
      <c r="T26" s="28"/>
    </row>
    <row r="27" spans="1:20" ht="18.75" x14ac:dyDescent="0.3">
      <c r="A27" s="101"/>
      <c r="B27" s="49" t="s">
        <v>148</v>
      </c>
      <c r="C27" s="54">
        <v>6</v>
      </c>
      <c r="D27" s="6">
        <v>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30"/>
      <c r="R27" s="28"/>
      <c r="S27" s="30"/>
      <c r="T27" s="28"/>
    </row>
    <row r="28" spans="1:20" ht="18.75" x14ac:dyDescent="0.3">
      <c r="A28" s="27"/>
      <c r="B28" s="48" t="s">
        <v>19</v>
      </c>
      <c r="C28" s="102"/>
      <c r="D28" s="103"/>
      <c r="E28" s="5">
        <f t="shared" ref="E28:O28" si="0">SUM(E7:E25)</f>
        <v>49.703999999999994</v>
      </c>
      <c r="F28" s="20">
        <f t="shared" si="0"/>
        <v>42.070000000000007</v>
      </c>
      <c r="G28" s="20">
        <f t="shared" si="0"/>
        <v>136.11499999999998</v>
      </c>
      <c r="H28" s="20">
        <f>SUM(H7:H25)</f>
        <v>864.49300000000005</v>
      </c>
      <c r="I28" s="20">
        <f t="shared" si="0"/>
        <v>9.8699999999999992</v>
      </c>
      <c r="J28" s="20">
        <f t="shared" si="0"/>
        <v>0.89999999999999991</v>
      </c>
      <c r="K28" s="20">
        <f t="shared" si="0"/>
        <v>0.52</v>
      </c>
      <c r="L28" s="20">
        <f t="shared" si="0"/>
        <v>505.50400000000002</v>
      </c>
      <c r="M28" s="20">
        <f t="shared" si="0"/>
        <v>654.54499999999996</v>
      </c>
      <c r="N28" s="20">
        <f t="shared" si="0"/>
        <v>128.65</v>
      </c>
      <c r="O28" s="20">
        <f t="shared" si="0"/>
        <v>4.0419999999999998</v>
      </c>
      <c r="Q28" s="30"/>
      <c r="R28" s="28"/>
      <c r="S28" s="30"/>
      <c r="T28" s="28"/>
    </row>
    <row r="29" spans="1:20" ht="18.75" x14ac:dyDescent="0.3">
      <c r="A29" s="102" t="s">
        <v>20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03"/>
      <c r="Q29" s="30"/>
      <c r="R29" s="28"/>
      <c r="S29" s="30"/>
      <c r="T29" s="28"/>
    </row>
    <row r="30" spans="1:20" ht="18.75" x14ac:dyDescent="0.3">
      <c r="A30" s="100" t="s">
        <v>262</v>
      </c>
      <c r="B30" s="51" t="s">
        <v>149</v>
      </c>
      <c r="C30" s="102">
        <v>100</v>
      </c>
      <c r="D30" s="103"/>
      <c r="E30" s="22">
        <v>1.37</v>
      </c>
      <c r="F30" s="22">
        <v>4.08</v>
      </c>
      <c r="G30" s="22">
        <v>8.84</v>
      </c>
      <c r="H30" s="22">
        <v>52.34</v>
      </c>
      <c r="I30" s="22">
        <v>0.16</v>
      </c>
      <c r="J30" s="22">
        <v>11.37</v>
      </c>
      <c r="K30" s="22">
        <v>0.16</v>
      </c>
      <c r="L30" s="22">
        <v>44.88</v>
      </c>
      <c r="M30" s="22">
        <v>7.47</v>
      </c>
      <c r="N30" s="22">
        <v>25.67</v>
      </c>
      <c r="O30" s="22">
        <v>2.08</v>
      </c>
      <c r="Q30" s="30"/>
      <c r="R30" s="28"/>
      <c r="S30" s="30"/>
      <c r="T30" s="28"/>
    </row>
    <row r="31" spans="1:20" ht="18.75" x14ac:dyDescent="0.3">
      <c r="A31" s="105"/>
      <c r="B31" s="57" t="s">
        <v>150</v>
      </c>
      <c r="C31" s="54">
        <v>25</v>
      </c>
      <c r="D31" s="6">
        <v>20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28"/>
      <c r="S31" s="30"/>
      <c r="T31" s="28"/>
    </row>
    <row r="32" spans="1:20" ht="18.75" x14ac:dyDescent="0.3">
      <c r="A32" s="105"/>
      <c r="B32" s="57" t="s">
        <v>72</v>
      </c>
      <c r="C32" s="54">
        <v>20</v>
      </c>
      <c r="D32" s="6">
        <v>16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28"/>
      <c r="S32" s="30"/>
      <c r="T32" s="28"/>
    </row>
    <row r="33" spans="1:20" ht="18.75" x14ac:dyDescent="0.3">
      <c r="A33" s="105"/>
      <c r="B33" s="57" t="s">
        <v>73</v>
      </c>
      <c r="C33" s="54">
        <v>6.3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28"/>
      <c r="S33" s="30"/>
      <c r="T33" s="28"/>
    </row>
    <row r="34" spans="1:20" ht="18.75" x14ac:dyDescent="0.3">
      <c r="A34" s="105"/>
      <c r="B34" s="57" t="s">
        <v>151</v>
      </c>
      <c r="C34" s="54">
        <v>20</v>
      </c>
      <c r="D34" s="6">
        <v>15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28"/>
      <c r="S34" s="30"/>
      <c r="T34" s="28"/>
    </row>
    <row r="35" spans="1:20" ht="18.75" x14ac:dyDescent="0.3">
      <c r="A35" s="105"/>
      <c r="B35" s="57" t="s">
        <v>152</v>
      </c>
      <c r="C35" s="54">
        <v>27</v>
      </c>
      <c r="D35" s="6">
        <v>24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Q35" s="30"/>
      <c r="R35" s="28"/>
      <c r="S35" s="30"/>
      <c r="T35" s="28"/>
    </row>
    <row r="36" spans="1:20" ht="18.75" x14ac:dyDescent="0.3">
      <c r="A36" s="105"/>
      <c r="B36" s="57" t="s">
        <v>81</v>
      </c>
      <c r="C36" s="54">
        <v>3</v>
      </c>
      <c r="D36" s="6">
        <v>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30"/>
      <c r="R36" s="28"/>
      <c r="S36" s="30"/>
      <c r="T36" s="28"/>
    </row>
    <row r="37" spans="1:20" ht="18.75" x14ac:dyDescent="0.3">
      <c r="A37" s="105"/>
      <c r="B37" s="57" t="s">
        <v>99</v>
      </c>
      <c r="C37" s="54">
        <v>0.9</v>
      </c>
      <c r="D37" s="6">
        <v>0.9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Q37" s="30"/>
      <c r="R37" s="28"/>
      <c r="S37" s="30"/>
      <c r="T37" s="28"/>
    </row>
    <row r="38" spans="1:20" ht="18.75" x14ac:dyDescent="0.3">
      <c r="A38" s="105"/>
      <c r="B38" s="57" t="s">
        <v>70</v>
      </c>
      <c r="C38" s="54">
        <v>3</v>
      </c>
      <c r="D38" s="6">
        <v>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30"/>
      <c r="R38" s="28"/>
      <c r="S38" s="30"/>
      <c r="T38" s="28"/>
    </row>
    <row r="39" spans="1:20" ht="18.75" x14ac:dyDescent="0.3">
      <c r="A39" s="101"/>
      <c r="B39" s="57" t="s">
        <v>153</v>
      </c>
      <c r="C39" s="54">
        <v>0.2</v>
      </c>
      <c r="D39" s="6">
        <v>0.2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Q39" s="30"/>
      <c r="R39" s="28"/>
      <c r="S39" s="30"/>
      <c r="T39" s="28"/>
    </row>
    <row r="40" spans="1:20" ht="18.75" x14ac:dyDescent="0.3">
      <c r="A40" s="100" t="s">
        <v>209</v>
      </c>
      <c r="B40" s="48" t="s">
        <v>33</v>
      </c>
      <c r="C40" s="102">
        <v>250</v>
      </c>
      <c r="D40" s="103"/>
      <c r="E40" s="7">
        <v>1.75</v>
      </c>
      <c r="F40" s="7">
        <v>4.8899999999999997</v>
      </c>
      <c r="G40" s="7">
        <v>8.49</v>
      </c>
      <c r="H40" s="7">
        <v>84.75</v>
      </c>
      <c r="I40" s="7">
        <v>0.06</v>
      </c>
      <c r="J40" s="7">
        <v>18.46</v>
      </c>
      <c r="K40" s="7">
        <v>0</v>
      </c>
      <c r="L40" s="7">
        <v>43.33</v>
      </c>
      <c r="M40" s="7">
        <v>47.63</v>
      </c>
      <c r="N40" s="7">
        <v>22.25</v>
      </c>
      <c r="O40" s="7">
        <v>0.8</v>
      </c>
      <c r="Q40" s="30"/>
      <c r="R40" s="28"/>
      <c r="S40" s="30"/>
      <c r="T40" s="28"/>
    </row>
    <row r="41" spans="1:20" x14ac:dyDescent="0.25">
      <c r="A41" s="105"/>
      <c r="B41" s="49" t="s">
        <v>87</v>
      </c>
      <c r="C41" s="54">
        <v>62.5</v>
      </c>
      <c r="D41" s="6">
        <v>50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20" x14ac:dyDescent="0.25">
      <c r="A42" s="105"/>
      <c r="B42" s="49" t="s">
        <v>71</v>
      </c>
      <c r="C42" s="54" t="s">
        <v>182</v>
      </c>
      <c r="D42" s="6">
        <v>30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20" x14ac:dyDescent="0.25">
      <c r="A43" s="105"/>
      <c r="B43" s="49" t="s">
        <v>72</v>
      </c>
      <c r="C43" s="54">
        <v>12.5</v>
      </c>
      <c r="D43" s="6">
        <v>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0" x14ac:dyDescent="0.25">
      <c r="A44" s="105"/>
      <c r="B44" s="49" t="s">
        <v>73</v>
      </c>
      <c r="C44" s="54">
        <v>12</v>
      </c>
      <c r="D44" s="6">
        <v>10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20" x14ac:dyDescent="0.25">
      <c r="A45" s="105"/>
      <c r="B45" s="49" t="s">
        <v>88</v>
      </c>
      <c r="C45" s="54">
        <v>5</v>
      </c>
      <c r="D45" s="6">
        <v>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0" x14ac:dyDescent="0.25">
      <c r="A46" s="105"/>
      <c r="B46" s="49" t="s">
        <v>100</v>
      </c>
      <c r="C46" s="54">
        <v>32.4</v>
      </c>
      <c r="D46" s="6">
        <v>32.4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0" x14ac:dyDescent="0.25">
      <c r="A47" s="101"/>
      <c r="B47" s="49" t="s">
        <v>136</v>
      </c>
      <c r="C47" s="54">
        <v>0.2</v>
      </c>
      <c r="D47" s="6">
        <v>0.2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0" x14ac:dyDescent="0.25">
      <c r="A48" s="100" t="s">
        <v>210</v>
      </c>
      <c r="B48" s="48" t="s">
        <v>34</v>
      </c>
      <c r="C48" s="102">
        <v>80</v>
      </c>
      <c r="D48" s="103"/>
      <c r="E48" s="7">
        <v>10.64</v>
      </c>
      <c r="F48" s="7">
        <v>3.76</v>
      </c>
      <c r="G48" s="7">
        <v>7.67</v>
      </c>
      <c r="H48" s="7">
        <v>107</v>
      </c>
      <c r="I48" s="7">
        <v>7.0000000000000007E-2</v>
      </c>
      <c r="J48" s="7">
        <v>0.34</v>
      </c>
      <c r="K48" s="7">
        <v>21</v>
      </c>
      <c r="L48" s="7">
        <v>42.7</v>
      </c>
      <c r="M48" s="7">
        <v>146.80000000000001</v>
      </c>
      <c r="N48" s="7">
        <v>24</v>
      </c>
      <c r="O48" s="7">
        <v>0.59</v>
      </c>
    </row>
    <row r="49" spans="1:15" x14ac:dyDescent="0.25">
      <c r="A49" s="105"/>
      <c r="B49" s="49" t="s">
        <v>89</v>
      </c>
      <c r="C49" s="54">
        <v>80</v>
      </c>
      <c r="D49" s="6">
        <v>74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105"/>
      <c r="B50" s="49" t="s">
        <v>118</v>
      </c>
      <c r="C50" s="54">
        <v>10</v>
      </c>
      <c r="D50" s="6">
        <v>10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05"/>
      <c r="B51" s="49" t="s">
        <v>82</v>
      </c>
      <c r="C51" s="54">
        <v>0.5</v>
      </c>
      <c r="D51" s="6">
        <v>0.5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105"/>
      <c r="B52" s="49" t="s">
        <v>66</v>
      </c>
      <c r="C52" s="54">
        <v>10</v>
      </c>
      <c r="D52" s="6">
        <v>10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105"/>
      <c r="B53" s="49" t="s">
        <v>78</v>
      </c>
      <c r="C53" s="54">
        <v>7</v>
      </c>
      <c r="D53" s="6">
        <v>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105"/>
      <c r="B54" s="49" t="s">
        <v>136</v>
      </c>
      <c r="C54" s="54">
        <v>0.2</v>
      </c>
      <c r="D54" s="6">
        <v>0.2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101"/>
      <c r="B55" s="49" t="s">
        <v>88</v>
      </c>
      <c r="C55" s="54">
        <v>7</v>
      </c>
      <c r="D55" s="6">
        <v>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100" t="s">
        <v>211</v>
      </c>
      <c r="B56" s="48" t="s">
        <v>35</v>
      </c>
      <c r="C56" s="102">
        <v>200</v>
      </c>
      <c r="D56" s="103"/>
      <c r="E56" s="7">
        <v>4.08</v>
      </c>
      <c r="F56" s="7">
        <v>6.4</v>
      </c>
      <c r="G56" s="7">
        <v>27.26</v>
      </c>
      <c r="H56" s="7">
        <v>183</v>
      </c>
      <c r="I56" s="7">
        <v>0.18</v>
      </c>
      <c r="J56" s="7">
        <v>24.22</v>
      </c>
      <c r="K56" s="7">
        <v>34</v>
      </c>
      <c r="L56" s="7">
        <v>49.3</v>
      </c>
      <c r="M56" s="7">
        <v>115.46</v>
      </c>
      <c r="N56" s="7">
        <v>37</v>
      </c>
      <c r="O56" s="7">
        <v>1.34</v>
      </c>
    </row>
    <row r="57" spans="1:15" x14ac:dyDescent="0.25">
      <c r="A57" s="105"/>
      <c r="B57" s="49" t="s">
        <v>71</v>
      </c>
      <c r="C57" s="54" t="s">
        <v>242</v>
      </c>
      <c r="D57" s="6">
        <v>128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105"/>
      <c r="B58" s="49" t="s">
        <v>90</v>
      </c>
      <c r="C58" s="54">
        <v>30</v>
      </c>
      <c r="D58" s="6">
        <v>30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105"/>
      <c r="B59" s="49" t="s">
        <v>66</v>
      </c>
      <c r="C59" s="54">
        <v>7</v>
      </c>
      <c r="D59" s="6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101"/>
      <c r="B60" s="49" t="s">
        <v>136</v>
      </c>
      <c r="C60" s="54">
        <v>0.2</v>
      </c>
      <c r="D60" s="6">
        <v>0.2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100"/>
      <c r="B61" s="48" t="s">
        <v>138</v>
      </c>
      <c r="C61" s="102">
        <v>200</v>
      </c>
      <c r="D61" s="103"/>
      <c r="E61" s="7">
        <v>1</v>
      </c>
      <c r="F61" s="7">
        <v>0.2</v>
      </c>
      <c r="G61" s="7">
        <v>20.2</v>
      </c>
      <c r="H61" s="7">
        <v>92</v>
      </c>
      <c r="I61" s="7">
        <v>0.02</v>
      </c>
      <c r="J61" s="7">
        <v>4</v>
      </c>
      <c r="K61" s="7">
        <v>0</v>
      </c>
      <c r="L61" s="7">
        <v>14</v>
      </c>
      <c r="M61" s="7">
        <v>14</v>
      </c>
      <c r="N61" s="7">
        <v>8.8000000000000007</v>
      </c>
      <c r="O61" s="7">
        <v>1.8</v>
      </c>
    </row>
    <row r="62" spans="1:15" x14ac:dyDescent="0.25">
      <c r="A62" s="101"/>
      <c r="B62" s="49" t="s">
        <v>36</v>
      </c>
      <c r="C62" s="54">
        <v>200</v>
      </c>
      <c r="D62" s="6">
        <v>200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27"/>
      <c r="B63" s="48" t="s">
        <v>18</v>
      </c>
      <c r="C63" s="102">
        <v>50</v>
      </c>
      <c r="D63" s="103"/>
      <c r="E63" s="17">
        <v>3.8</v>
      </c>
      <c r="F63" s="22">
        <v>0.45</v>
      </c>
      <c r="G63" s="22">
        <v>24.9</v>
      </c>
      <c r="H63" s="22">
        <v>113.22</v>
      </c>
      <c r="I63" s="22">
        <v>0.08</v>
      </c>
      <c r="J63" s="22">
        <v>0</v>
      </c>
      <c r="K63" s="22">
        <v>0</v>
      </c>
      <c r="L63" s="22">
        <v>13.02</v>
      </c>
      <c r="M63" s="22">
        <v>41.5</v>
      </c>
      <c r="N63" s="22">
        <v>17.53</v>
      </c>
      <c r="O63" s="22">
        <v>0.8</v>
      </c>
    </row>
    <row r="64" spans="1:15" x14ac:dyDescent="0.25">
      <c r="A64" s="27"/>
      <c r="B64" s="48" t="s">
        <v>24</v>
      </c>
      <c r="C64" s="102">
        <v>50</v>
      </c>
      <c r="D64" s="103"/>
      <c r="E64" s="22">
        <v>2.75</v>
      </c>
      <c r="F64" s="22">
        <v>0.5</v>
      </c>
      <c r="G64" s="22">
        <v>17</v>
      </c>
      <c r="H64" s="22">
        <v>85</v>
      </c>
      <c r="I64" s="22">
        <v>0.09</v>
      </c>
      <c r="J64" s="22">
        <v>0</v>
      </c>
      <c r="K64" s="22">
        <v>0</v>
      </c>
      <c r="L64" s="22">
        <v>10.5</v>
      </c>
      <c r="M64" s="22">
        <v>87</v>
      </c>
      <c r="N64" s="22">
        <v>28.5</v>
      </c>
      <c r="O64" s="22">
        <v>1.8</v>
      </c>
    </row>
    <row r="65" spans="1:15" x14ac:dyDescent="0.25">
      <c r="A65" s="27"/>
      <c r="B65" s="48" t="s">
        <v>26</v>
      </c>
      <c r="C65" s="102"/>
      <c r="D65" s="103"/>
      <c r="E65" s="5">
        <f t="shared" ref="E65:O65" si="1">SUM(E30:E64)</f>
        <v>25.390000000000004</v>
      </c>
      <c r="F65" s="5">
        <f t="shared" si="1"/>
        <v>20.279999999999998</v>
      </c>
      <c r="G65" s="5">
        <f t="shared" si="1"/>
        <v>114.36000000000001</v>
      </c>
      <c r="H65" s="5">
        <f>SUM(H30:H64)</f>
        <v>717.31000000000006</v>
      </c>
      <c r="I65" s="5">
        <f t="shared" si="1"/>
        <v>0.66</v>
      </c>
      <c r="J65" s="5">
        <f t="shared" si="1"/>
        <v>58.39</v>
      </c>
      <c r="K65" s="5">
        <f t="shared" si="1"/>
        <v>55.16</v>
      </c>
      <c r="L65" s="5">
        <f t="shared" si="1"/>
        <v>217.73000000000005</v>
      </c>
      <c r="M65" s="5">
        <f t="shared" si="1"/>
        <v>459.86</v>
      </c>
      <c r="N65" s="5">
        <f t="shared" si="1"/>
        <v>163.75</v>
      </c>
      <c r="O65" s="5">
        <f t="shared" si="1"/>
        <v>9.2099999999999991</v>
      </c>
    </row>
    <row r="66" spans="1:15" x14ac:dyDescent="0.25">
      <c r="A66" s="27"/>
      <c r="B66" s="4" t="s">
        <v>197</v>
      </c>
      <c r="C66" s="102"/>
      <c r="D66" s="103"/>
      <c r="E66" s="47">
        <f>SUM(E28+E65)</f>
        <v>75.093999999999994</v>
      </c>
      <c r="F66" s="47">
        <f t="shared" ref="F66:O66" si="2">SUM(F28+F65)</f>
        <v>62.350000000000009</v>
      </c>
      <c r="G66" s="47">
        <f t="shared" si="2"/>
        <v>250.47499999999999</v>
      </c>
      <c r="H66" s="47">
        <f t="shared" si="2"/>
        <v>1581.8030000000001</v>
      </c>
      <c r="I66" s="47">
        <f t="shared" si="2"/>
        <v>10.53</v>
      </c>
      <c r="J66" s="47">
        <f t="shared" si="2"/>
        <v>59.29</v>
      </c>
      <c r="K66" s="47">
        <f t="shared" si="2"/>
        <v>55.68</v>
      </c>
      <c r="L66" s="47">
        <f t="shared" si="2"/>
        <v>723.23400000000004</v>
      </c>
      <c r="M66" s="47">
        <f t="shared" si="2"/>
        <v>1114.405</v>
      </c>
      <c r="N66" s="47">
        <f t="shared" si="2"/>
        <v>292.39999999999998</v>
      </c>
      <c r="O66" s="47">
        <f t="shared" si="2"/>
        <v>13.251999999999999</v>
      </c>
    </row>
    <row r="67" spans="1:15" x14ac:dyDescent="0.25">
      <c r="A67" s="102" t="s">
        <v>126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03"/>
    </row>
    <row r="68" spans="1:15" x14ac:dyDescent="0.25">
      <c r="A68" s="27"/>
      <c r="B68" s="48" t="s">
        <v>130</v>
      </c>
      <c r="C68" s="102">
        <v>200</v>
      </c>
      <c r="D68" s="103"/>
      <c r="E68" s="15">
        <v>5.8</v>
      </c>
      <c r="F68" s="15">
        <v>5</v>
      </c>
      <c r="G68" s="15">
        <v>8</v>
      </c>
      <c r="H68" s="15">
        <v>106</v>
      </c>
      <c r="I68" s="15">
        <v>0.08</v>
      </c>
      <c r="J68" s="15">
        <v>0.34</v>
      </c>
      <c r="K68" s="15">
        <v>1.4</v>
      </c>
      <c r="L68" s="15">
        <v>40</v>
      </c>
      <c r="M68" s="15">
        <v>240</v>
      </c>
      <c r="N68" s="15">
        <v>180</v>
      </c>
      <c r="O68" s="15">
        <v>0.2</v>
      </c>
    </row>
    <row r="69" spans="1:15" x14ac:dyDescent="0.25">
      <c r="A69" s="27"/>
      <c r="B69" s="48" t="s">
        <v>131</v>
      </c>
      <c r="C69" s="102">
        <v>25</v>
      </c>
      <c r="D69" s="103"/>
      <c r="E69" s="15">
        <v>0.98</v>
      </c>
      <c r="F69" s="15">
        <v>7.65</v>
      </c>
      <c r="G69" s="15">
        <v>15.63</v>
      </c>
      <c r="H69" s="15">
        <v>135.25</v>
      </c>
      <c r="I69" s="15"/>
      <c r="J69" s="15"/>
      <c r="K69" s="15"/>
      <c r="L69" s="15"/>
      <c r="M69" s="15"/>
      <c r="N69" s="15"/>
      <c r="O69" s="15"/>
    </row>
    <row r="70" spans="1:15" x14ac:dyDescent="0.25">
      <c r="A70" s="27"/>
      <c r="B70" s="48" t="s">
        <v>129</v>
      </c>
      <c r="C70" s="119"/>
      <c r="D70" s="114"/>
      <c r="E70" s="15">
        <f>SUM(E68:E69)</f>
        <v>6.7799999999999994</v>
      </c>
      <c r="F70" s="15">
        <f t="shared" ref="F70:O70" si="3">SUM(F68:F69)</f>
        <v>12.65</v>
      </c>
      <c r="G70" s="15">
        <f t="shared" si="3"/>
        <v>23.630000000000003</v>
      </c>
      <c r="H70" s="15">
        <f t="shared" si="3"/>
        <v>241.25</v>
      </c>
      <c r="I70" s="15">
        <f t="shared" si="3"/>
        <v>0.08</v>
      </c>
      <c r="J70" s="15">
        <f t="shared" si="3"/>
        <v>0.34</v>
      </c>
      <c r="K70" s="15">
        <f t="shared" si="3"/>
        <v>1.4</v>
      </c>
      <c r="L70" s="15">
        <f t="shared" si="3"/>
        <v>40</v>
      </c>
      <c r="M70" s="15">
        <f t="shared" si="3"/>
        <v>240</v>
      </c>
      <c r="N70" s="15">
        <f t="shared" si="3"/>
        <v>180</v>
      </c>
      <c r="O70" s="15">
        <f t="shared" si="3"/>
        <v>0.2</v>
      </c>
    </row>
    <row r="71" spans="1:15" x14ac:dyDescent="0.25">
      <c r="A71" s="27"/>
      <c r="B71" s="48" t="s">
        <v>27</v>
      </c>
      <c r="C71" s="120"/>
      <c r="D71" s="115"/>
      <c r="E71" s="5">
        <f>SUM(E28,E65,E70)</f>
        <v>81.873999999999995</v>
      </c>
      <c r="F71" s="47">
        <f t="shared" ref="F71:O71" si="4">SUM(F28,F65,F70)</f>
        <v>75.000000000000014</v>
      </c>
      <c r="G71" s="47">
        <f t="shared" si="4"/>
        <v>274.10500000000002</v>
      </c>
      <c r="H71" s="47">
        <f t="shared" si="4"/>
        <v>1823.0530000000001</v>
      </c>
      <c r="I71" s="47">
        <f t="shared" si="4"/>
        <v>10.61</v>
      </c>
      <c r="J71" s="47">
        <f t="shared" si="4"/>
        <v>59.63</v>
      </c>
      <c r="K71" s="47">
        <f t="shared" si="4"/>
        <v>57.08</v>
      </c>
      <c r="L71" s="47">
        <f t="shared" si="4"/>
        <v>763.23400000000004</v>
      </c>
      <c r="M71" s="47">
        <f t="shared" si="4"/>
        <v>1354.405</v>
      </c>
      <c r="N71" s="47">
        <f t="shared" si="4"/>
        <v>472.4</v>
      </c>
      <c r="O71" s="47">
        <f t="shared" si="4"/>
        <v>13.451999999999998</v>
      </c>
    </row>
  </sheetData>
  <mergeCells count="37">
    <mergeCell ref="A56:A60"/>
    <mergeCell ref="A61:A62"/>
    <mergeCell ref="A67:O67"/>
    <mergeCell ref="C61:D61"/>
    <mergeCell ref="C63:D63"/>
    <mergeCell ref="C64:D64"/>
    <mergeCell ref="C65:D65"/>
    <mergeCell ref="C66:D66"/>
    <mergeCell ref="C56:D56"/>
    <mergeCell ref="C24:D24"/>
    <mergeCell ref="C68:D68"/>
    <mergeCell ref="C69:D69"/>
    <mergeCell ref="C70:D71"/>
    <mergeCell ref="C28:D28"/>
    <mergeCell ref="A25:A27"/>
    <mergeCell ref="A30:A39"/>
    <mergeCell ref="A29:O29"/>
    <mergeCell ref="A40:A47"/>
    <mergeCell ref="A48:A55"/>
    <mergeCell ref="C25:D25"/>
    <mergeCell ref="C30:D30"/>
    <mergeCell ref="C40:D40"/>
    <mergeCell ref="C48:D48"/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  <mergeCell ref="C16:D16"/>
    <mergeCell ref="C20:D20"/>
  </mergeCells>
  <pageMargins left="0.7" right="0.7" top="0.75" bottom="0.75" header="0.3" footer="0.3"/>
  <pageSetup paperSize="9" scale="66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workbookViewId="0">
      <selection activeCell="A26" sqref="A26:O26"/>
    </sheetView>
  </sheetViews>
  <sheetFormatPr defaultRowHeight="15" x14ac:dyDescent="0.25"/>
  <cols>
    <col min="1" max="1" width="17" customWidth="1"/>
    <col min="2" max="2" width="31.7109375" customWidth="1"/>
    <col min="3" max="3" width="17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 x14ac:dyDescent="0.25">
      <c r="A1" s="67" t="s">
        <v>243</v>
      </c>
      <c r="B1" s="67"/>
    </row>
    <row r="2" spans="1:18" ht="15.75" x14ac:dyDescent="0.25">
      <c r="A2" s="67" t="s">
        <v>244</v>
      </c>
      <c r="B2" s="67"/>
    </row>
    <row r="3" spans="1:18" ht="15.75" x14ac:dyDescent="0.25">
      <c r="A3" s="67" t="s">
        <v>268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x14ac:dyDescent="0.25">
      <c r="A5" s="101"/>
      <c r="B5" s="103"/>
      <c r="C5" s="31" t="s">
        <v>176</v>
      </c>
      <c r="D5" s="53" t="s">
        <v>175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2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 x14ac:dyDescent="0.3">
      <c r="A7" s="100" t="s">
        <v>212</v>
      </c>
      <c r="B7" s="48" t="s">
        <v>157</v>
      </c>
      <c r="C7" s="102">
        <v>200</v>
      </c>
      <c r="D7" s="103"/>
      <c r="E7" s="7">
        <v>5.97</v>
      </c>
      <c r="F7" s="7">
        <v>5.48</v>
      </c>
      <c r="G7" s="7">
        <v>17.079999999999998</v>
      </c>
      <c r="H7" s="7">
        <v>141.6</v>
      </c>
      <c r="I7" s="7">
        <v>0.11</v>
      </c>
      <c r="J7" s="7">
        <v>0.91</v>
      </c>
      <c r="K7" s="7">
        <v>30.6</v>
      </c>
      <c r="L7" s="7">
        <v>160.88</v>
      </c>
      <c r="M7" s="7">
        <v>165.66</v>
      </c>
      <c r="N7" s="7">
        <v>46.46</v>
      </c>
      <c r="O7" s="7">
        <v>1.1299999999999999</v>
      </c>
      <c r="Q7" s="40"/>
      <c r="R7" s="41"/>
    </row>
    <row r="8" spans="1:18" ht="18.75" x14ac:dyDescent="0.3">
      <c r="A8" s="105"/>
      <c r="B8" s="49" t="s">
        <v>77</v>
      </c>
      <c r="C8" s="54">
        <v>140</v>
      </c>
      <c r="D8" s="6">
        <v>140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40"/>
      <c r="R8" s="41"/>
    </row>
    <row r="9" spans="1:18" ht="18.75" x14ac:dyDescent="0.3">
      <c r="A9" s="105"/>
      <c r="B9" s="49" t="s">
        <v>158</v>
      </c>
      <c r="C9" s="54">
        <v>16</v>
      </c>
      <c r="D9" s="6">
        <v>16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40"/>
      <c r="R9" s="41"/>
    </row>
    <row r="10" spans="1:18" ht="18.75" x14ac:dyDescent="0.3">
      <c r="A10" s="105"/>
      <c r="B10" s="49" t="s">
        <v>108</v>
      </c>
      <c r="C10" s="54">
        <v>1.6</v>
      </c>
      <c r="D10" s="6">
        <v>1.6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40"/>
      <c r="R10" s="41"/>
    </row>
    <row r="11" spans="1:18" ht="18.75" x14ac:dyDescent="0.3">
      <c r="A11" s="101"/>
      <c r="B11" s="49" t="s">
        <v>66</v>
      </c>
      <c r="C11" s="54">
        <v>2</v>
      </c>
      <c r="D11" s="6">
        <v>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40"/>
      <c r="R11" s="41"/>
    </row>
    <row r="12" spans="1:18" ht="18.75" x14ac:dyDescent="0.3">
      <c r="A12" s="121" t="s">
        <v>260</v>
      </c>
      <c r="B12" s="48" t="s">
        <v>154</v>
      </c>
      <c r="C12" s="102">
        <v>50</v>
      </c>
      <c r="D12" s="103"/>
      <c r="E12" s="66">
        <v>13.78</v>
      </c>
      <c r="F12" s="66">
        <v>12.64</v>
      </c>
      <c r="G12" s="66">
        <v>60.11</v>
      </c>
      <c r="H12" s="66">
        <v>394.55</v>
      </c>
      <c r="I12" s="66">
        <v>0.17</v>
      </c>
      <c r="J12" s="66">
        <v>0</v>
      </c>
      <c r="K12" s="66">
        <v>0.15</v>
      </c>
      <c r="L12" s="66">
        <v>215.99</v>
      </c>
      <c r="M12" s="66">
        <v>217</v>
      </c>
      <c r="N12" s="66">
        <v>42.91</v>
      </c>
      <c r="O12" s="66">
        <v>1.74</v>
      </c>
      <c r="Q12" s="40"/>
      <c r="R12" s="41"/>
    </row>
    <row r="13" spans="1:18" ht="18.75" x14ac:dyDescent="0.3">
      <c r="A13" s="122"/>
      <c r="B13" s="49" t="s">
        <v>155</v>
      </c>
      <c r="C13" s="54">
        <v>16</v>
      </c>
      <c r="D13" s="6">
        <v>16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Q13" s="40"/>
      <c r="R13" s="41"/>
    </row>
    <row r="14" spans="1:18" ht="18.75" x14ac:dyDescent="0.3">
      <c r="A14" s="122"/>
      <c r="B14" s="49" t="s">
        <v>156</v>
      </c>
      <c r="C14" s="54">
        <v>30</v>
      </c>
      <c r="D14" s="6">
        <v>30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Q14" s="40"/>
      <c r="R14" s="41"/>
    </row>
    <row r="15" spans="1:18" ht="18.75" x14ac:dyDescent="0.3">
      <c r="A15" s="122"/>
      <c r="B15" s="49" t="s">
        <v>66</v>
      </c>
      <c r="C15" s="54">
        <v>5</v>
      </c>
      <c r="D15" s="6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40"/>
      <c r="R15" s="41"/>
    </row>
    <row r="16" spans="1:18" ht="18.75" x14ac:dyDescent="0.3">
      <c r="A16" s="27"/>
      <c r="B16" s="48" t="s">
        <v>18</v>
      </c>
      <c r="C16" s="102">
        <v>50</v>
      </c>
      <c r="D16" s="103"/>
      <c r="E16" s="17">
        <v>3.8</v>
      </c>
      <c r="F16" s="22">
        <v>0.45</v>
      </c>
      <c r="G16" s="22">
        <v>24.9</v>
      </c>
      <c r="H16" s="22">
        <v>113.22</v>
      </c>
      <c r="I16" s="22">
        <v>0.08</v>
      </c>
      <c r="J16" s="22">
        <v>0</v>
      </c>
      <c r="K16" s="22">
        <v>0</v>
      </c>
      <c r="L16" s="22">
        <v>13.02</v>
      </c>
      <c r="M16" s="22">
        <v>41.5</v>
      </c>
      <c r="N16" s="22">
        <v>17.53</v>
      </c>
      <c r="O16" s="22">
        <v>0.8</v>
      </c>
      <c r="Q16" s="40"/>
      <c r="R16" s="41"/>
    </row>
    <row r="17" spans="1:18" ht="18.75" x14ac:dyDescent="0.3">
      <c r="A17" s="100" t="s">
        <v>207</v>
      </c>
      <c r="B17" s="50" t="s">
        <v>31</v>
      </c>
      <c r="C17" s="102" t="s">
        <v>37</v>
      </c>
      <c r="D17" s="103"/>
      <c r="E17" s="11">
        <v>0.434</v>
      </c>
      <c r="F17" s="7"/>
      <c r="G17" s="7">
        <v>12.725</v>
      </c>
      <c r="H17" s="7">
        <v>46.033000000000001</v>
      </c>
      <c r="I17" s="7">
        <v>0.02</v>
      </c>
      <c r="J17" s="7">
        <v>0.08</v>
      </c>
      <c r="K17" s="7"/>
      <c r="L17" s="7">
        <v>3.0939999999999999</v>
      </c>
      <c r="M17" s="7">
        <v>2.7949999999999999</v>
      </c>
      <c r="N17" s="7">
        <v>0.55000000000000004</v>
      </c>
      <c r="O17" s="7">
        <v>2E-3</v>
      </c>
      <c r="Q17" s="40"/>
      <c r="R17" s="41"/>
    </row>
    <row r="18" spans="1:18" ht="18.75" x14ac:dyDescent="0.3">
      <c r="A18" s="105"/>
      <c r="B18" s="49" t="s">
        <v>85</v>
      </c>
      <c r="C18" s="54">
        <v>2</v>
      </c>
      <c r="D18" s="6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40"/>
      <c r="R18" s="41"/>
    </row>
    <row r="19" spans="1:18" ht="18.75" x14ac:dyDescent="0.3">
      <c r="A19" s="105"/>
      <c r="B19" s="49" t="s">
        <v>81</v>
      </c>
      <c r="C19" s="54">
        <v>15</v>
      </c>
      <c r="D19" s="6">
        <v>15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40"/>
      <c r="R19" s="41"/>
    </row>
    <row r="20" spans="1:18" ht="18.75" x14ac:dyDescent="0.3">
      <c r="A20" s="101"/>
      <c r="B20" s="49" t="s">
        <v>86</v>
      </c>
      <c r="C20" s="54">
        <v>7</v>
      </c>
      <c r="D20" s="6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40"/>
      <c r="R20" s="41"/>
    </row>
    <row r="21" spans="1:18" ht="18.75" x14ac:dyDescent="0.3">
      <c r="A21" s="100" t="s">
        <v>214</v>
      </c>
      <c r="B21" s="51" t="s">
        <v>44</v>
      </c>
      <c r="C21" s="123">
        <v>100</v>
      </c>
      <c r="D21" s="124"/>
      <c r="E21" s="66">
        <v>0.96199999999999997</v>
      </c>
      <c r="F21" s="66">
        <v>4.5999999999999996</v>
      </c>
      <c r="G21" s="66">
        <v>9.9920000000000009</v>
      </c>
      <c r="H21" s="66">
        <v>82.727999999999994</v>
      </c>
      <c r="I21" s="66">
        <v>4.8000000000000001E-2</v>
      </c>
      <c r="J21" s="66">
        <v>1.4</v>
      </c>
      <c r="K21" s="66">
        <v>5.6000000000000001E-2</v>
      </c>
      <c r="L21" s="66">
        <v>56.46</v>
      </c>
      <c r="M21" s="66">
        <v>66.55</v>
      </c>
      <c r="N21" s="66">
        <v>24.7</v>
      </c>
      <c r="O21" s="66">
        <v>0.38600000000000001</v>
      </c>
      <c r="Q21" s="40"/>
      <c r="R21" s="41"/>
    </row>
    <row r="22" spans="1:18" ht="18.75" x14ac:dyDescent="0.3">
      <c r="A22" s="105"/>
      <c r="B22" s="57" t="s">
        <v>72</v>
      </c>
      <c r="C22" s="60">
        <v>90</v>
      </c>
      <c r="D22" s="61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40"/>
      <c r="R22" s="41"/>
    </row>
    <row r="23" spans="1:18" ht="18.75" x14ac:dyDescent="0.3">
      <c r="A23" s="105"/>
      <c r="B23" s="57" t="s">
        <v>70</v>
      </c>
      <c r="C23" s="60">
        <v>5</v>
      </c>
      <c r="D23" s="61">
        <v>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40"/>
      <c r="R23" s="41"/>
    </row>
    <row r="24" spans="1:18" ht="18.75" x14ac:dyDescent="0.3">
      <c r="A24" s="101"/>
      <c r="B24" s="57" t="s">
        <v>81</v>
      </c>
      <c r="C24" s="60">
        <v>3</v>
      </c>
      <c r="D24" s="61">
        <v>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40"/>
      <c r="R24" s="41"/>
    </row>
    <row r="25" spans="1:18" ht="18.75" x14ac:dyDescent="0.3">
      <c r="A25" s="27"/>
      <c r="B25" s="48" t="s">
        <v>19</v>
      </c>
      <c r="C25" s="102"/>
      <c r="D25" s="103"/>
      <c r="E25" s="5">
        <f t="shared" ref="E25:O25" si="0">SUM(E7:E24)</f>
        <v>24.946000000000002</v>
      </c>
      <c r="F25" s="20">
        <f t="shared" si="0"/>
        <v>23.17</v>
      </c>
      <c r="G25" s="20">
        <f t="shared" si="0"/>
        <v>124.807</v>
      </c>
      <c r="H25" s="20">
        <f>SUM(H7:H24)</f>
        <v>778.13099999999997</v>
      </c>
      <c r="I25" s="20">
        <f t="shared" si="0"/>
        <v>0.42800000000000005</v>
      </c>
      <c r="J25" s="20">
        <f t="shared" si="0"/>
        <v>2.3899999999999997</v>
      </c>
      <c r="K25" s="20">
        <f t="shared" si="0"/>
        <v>30.806000000000001</v>
      </c>
      <c r="L25" s="20">
        <f t="shared" si="0"/>
        <v>449.44399999999996</v>
      </c>
      <c r="M25" s="20">
        <f t="shared" si="0"/>
        <v>493.505</v>
      </c>
      <c r="N25" s="20">
        <f t="shared" si="0"/>
        <v>132.15</v>
      </c>
      <c r="O25" s="20">
        <f t="shared" si="0"/>
        <v>4.0579999999999998</v>
      </c>
      <c r="Q25" s="42"/>
      <c r="R25" s="41"/>
    </row>
    <row r="26" spans="1:18" ht="18.75" x14ac:dyDescent="0.3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42"/>
      <c r="R26" s="41"/>
    </row>
    <row r="27" spans="1:18" ht="18.75" x14ac:dyDescent="0.3">
      <c r="A27" s="100" t="s">
        <v>199</v>
      </c>
      <c r="B27" s="48" t="s">
        <v>48</v>
      </c>
      <c r="C27" s="102">
        <v>100</v>
      </c>
      <c r="D27" s="103"/>
      <c r="E27" s="7">
        <v>1.41</v>
      </c>
      <c r="F27" s="7">
        <v>5.08</v>
      </c>
      <c r="G27" s="7">
        <v>9.02</v>
      </c>
      <c r="H27" s="7">
        <v>87.4</v>
      </c>
      <c r="I27" s="7">
        <v>0.03</v>
      </c>
      <c r="J27" s="7">
        <v>32.450000000000003</v>
      </c>
      <c r="K27" s="7">
        <v>0</v>
      </c>
      <c r="L27" s="7">
        <v>37.369999999999997</v>
      </c>
      <c r="M27" s="7">
        <v>27.61</v>
      </c>
      <c r="N27" s="7">
        <v>15.16</v>
      </c>
      <c r="O27" s="7">
        <v>0.51</v>
      </c>
      <c r="Q27" s="42"/>
      <c r="R27" s="43"/>
    </row>
    <row r="28" spans="1:18" ht="18.75" x14ac:dyDescent="0.3">
      <c r="A28" s="105"/>
      <c r="B28" s="49" t="s">
        <v>87</v>
      </c>
      <c r="C28" s="54">
        <v>99</v>
      </c>
      <c r="D28" s="6">
        <v>79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42"/>
      <c r="R28" s="43"/>
    </row>
    <row r="29" spans="1:18" ht="18.75" x14ac:dyDescent="0.3">
      <c r="A29" s="105"/>
      <c r="B29" s="49" t="s">
        <v>72</v>
      </c>
      <c r="C29" s="54" t="s">
        <v>183</v>
      </c>
      <c r="D29" s="6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42"/>
      <c r="R29" s="43"/>
    </row>
    <row r="30" spans="1:18" ht="18.75" x14ac:dyDescent="0.3">
      <c r="A30" s="105"/>
      <c r="B30" s="49" t="s">
        <v>81</v>
      </c>
      <c r="C30" s="54">
        <v>5</v>
      </c>
      <c r="D30" s="6">
        <v>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42"/>
      <c r="R30" s="43"/>
    </row>
    <row r="31" spans="1:18" ht="18.75" x14ac:dyDescent="0.3">
      <c r="A31" s="105"/>
      <c r="B31" s="49" t="s">
        <v>88</v>
      </c>
      <c r="C31" s="54">
        <v>5</v>
      </c>
      <c r="D31" s="6">
        <v>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42"/>
      <c r="R31" s="43"/>
    </row>
    <row r="32" spans="1:18" x14ac:dyDescent="0.25">
      <c r="A32" s="101"/>
      <c r="B32" s="49" t="s">
        <v>136</v>
      </c>
      <c r="C32" s="54">
        <v>0.2</v>
      </c>
      <c r="D32" s="6">
        <v>0.2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100" t="s">
        <v>215</v>
      </c>
      <c r="B33" s="48" t="s">
        <v>38</v>
      </c>
      <c r="C33" s="102">
        <v>250</v>
      </c>
      <c r="D33" s="103"/>
      <c r="E33" s="7">
        <v>5.49</v>
      </c>
      <c r="F33" s="7">
        <v>5.28</v>
      </c>
      <c r="G33" s="7">
        <v>16.329999999999998</v>
      </c>
      <c r="H33" s="7">
        <v>134.75</v>
      </c>
      <c r="I33" s="7">
        <v>0.23</v>
      </c>
      <c r="J33" s="7">
        <v>5.81</v>
      </c>
      <c r="K33" s="7">
        <v>0</v>
      </c>
      <c r="L33" s="7">
        <v>38.08</v>
      </c>
      <c r="M33" s="7">
        <v>87.18</v>
      </c>
      <c r="N33" s="7">
        <v>35.299999999999997</v>
      </c>
      <c r="O33" s="7">
        <v>2.0299999999999998</v>
      </c>
    </row>
    <row r="34" spans="1:15" x14ac:dyDescent="0.25">
      <c r="A34" s="105"/>
      <c r="B34" s="49" t="s">
        <v>71</v>
      </c>
      <c r="C34" s="54" t="s">
        <v>184</v>
      </c>
      <c r="D34" s="6">
        <v>80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05"/>
      <c r="B35" s="49" t="s">
        <v>91</v>
      </c>
      <c r="C35" s="54">
        <v>20.3</v>
      </c>
      <c r="D35" s="6">
        <v>20.3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05"/>
      <c r="B36" s="49" t="s">
        <v>72</v>
      </c>
      <c r="C36" s="54" t="s">
        <v>185</v>
      </c>
      <c r="D36" s="6">
        <v>10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105"/>
      <c r="B37" s="49" t="s">
        <v>73</v>
      </c>
      <c r="C37" s="54">
        <v>12</v>
      </c>
      <c r="D37" s="6">
        <v>10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105"/>
      <c r="B38" s="49" t="s">
        <v>136</v>
      </c>
      <c r="C38" s="54">
        <v>0.2</v>
      </c>
      <c r="D38" s="6">
        <v>0.2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101"/>
      <c r="B39" s="49" t="s">
        <v>66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100" t="s">
        <v>263</v>
      </c>
      <c r="B40" s="51" t="s">
        <v>39</v>
      </c>
      <c r="C40" s="102" t="s">
        <v>40</v>
      </c>
      <c r="D40" s="103"/>
      <c r="E40" s="7">
        <v>15.522</v>
      </c>
      <c r="F40" s="7">
        <v>18.559999999999999</v>
      </c>
      <c r="G40" s="7">
        <v>4.2039999999999997</v>
      </c>
      <c r="H40" s="7">
        <v>252.82</v>
      </c>
      <c r="I40" s="7">
        <v>7.3999999999999996E-2</v>
      </c>
      <c r="J40" s="7">
        <v>9.64</v>
      </c>
      <c r="K40" s="7">
        <v>0.109</v>
      </c>
      <c r="L40" s="7">
        <v>26.094999999999999</v>
      </c>
      <c r="M40" s="7">
        <v>13.619</v>
      </c>
      <c r="N40" s="7">
        <v>16.646000000000001</v>
      </c>
      <c r="O40" s="7">
        <v>1.9279999999999999</v>
      </c>
    </row>
    <row r="41" spans="1:15" x14ac:dyDescent="0.25">
      <c r="A41" s="105"/>
      <c r="B41" s="57" t="s">
        <v>92</v>
      </c>
      <c r="C41" s="54">
        <v>112</v>
      </c>
      <c r="D41" s="6">
        <v>109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105"/>
      <c r="B42" s="57" t="s">
        <v>66</v>
      </c>
      <c r="C42" s="54">
        <v>3</v>
      </c>
      <c r="D42" s="6">
        <v>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105"/>
      <c r="B43" s="57" t="s">
        <v>73</v>
      </c>
      <c r="C43" s="54">
        <v>1.5</v>
      </c>
      <c r="D43" s="6">
        <v>1.5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05"/>
      <c r="B44" s="57" t="s">
        <v>93</v>
      </c>
      <c r="C44" s="54">
        <v>3</v>
      </c>
      <c r="D44" s="6">
        <v>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105"/>
      <c r="B45" s="57" t="s">
        <v>94</v>
      </c>
      <c r="C45" s="54">
        <v>3.5</v>
      </c>
      <c r="D45" s="6">
        <v>3.5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105"/>
      <c r="B46" s="57" t="s">
        <v>81</v>
      </c>
      <c r="C46" s="54">
        <v>1</v>
      </c>
      <c r="D46" s="6">
        <v>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105"/>
      <c r="B47" s="57" t="s">
        <v>88</v>
      </c>
      <c r="C47" s="54">
        <v>1.5</v>
      </c>
      <c r="D47" s="6">
        <v>1.5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101"/>
      <c r="B48" s="57" t="s">
        <v>136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100" t="s">
        <v>204</v>
      </c>
      <c r="B49" s="48" t="s">
        <v>23</v>
      </c>
      <c r="C49" s="102">
        <v>200</v>
      </c>
      <c r="D49" s="103"/>
      <c r="E49" s="22">
        <v>7.36</v>
      </c>
      <c r="F49" s="22">
        <v>6.02</v>
      </c>
      <c r="G49" s="22">
        <v>35.26</v>
      </c>
      <c r="H49" s="22">
        <v>224</v>
      </c>
      <c r="I49" s="22">
        <v>0.08</v>
      </c>
      <c r="J49" s="22">
        <v>0</v>
      </c>
      <c r="K49" s="22">
        <v>28</v>
      </c>
      <c r="L49" s="22">
        <v>6.48</v>
      </c>
      <c r="M49" s="22">
        <v>49.56</v>
      </c>
      <c r="N49" s="22">
        <v>28.16</v>
      </c>
      <c r="O49" s="22">
        <v>1.48</v>
      </c>
    </row>
    <row r="50" spans="1:15" x14ac:dyDescent="0.25">
      <c r="A50" s="105"/>
      <c r="B50" s="49" t="s">
        <v>67</v>
      </c>
      <c r="C50" s="54">
        <v>0.3</v>
      </c>
      <c r="D50" s="6">
        <v>0.3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05"/>
      <c r="B51" s="49" t="s">
        <v>120</v>
      </c>
      <c r="C51" s="54">
        <v>68</v>
      </c>
      <c r="D51" s="6">
        <v>68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101"/>
      <c r="B52" s="49" t="s">
        <v>66</v>
      </c>
      <c r="C52" s="54">
        <v>7</v>
      </c>
      <c r="D52" s="6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100" t="s">
        <v>205</v>
      </c>
      <c r="B53" s="48" t="s">
        <v>139</v>
      </c>
      <c r="C53" s="102">
        <v>200</v>
      </c>
      <c r="D53" s="103"/>
      <c r="E53" s="7">
        <v>0.04</v>
      </c>
      <c r="F53" s="7">
        <v>0</v>
      </c>
      <c r="G53" s="7">
        <v>24.76</v>
      </c>
      <c r="H53" s="7">
        <v>94.2</v>
      </c>
      <c r="I53" s="7">
        <v>0.01</v>
      </c>
      <c r="J53" s="7">
        <v>0.16800000000000001</v>
      </c>
      <c r="K53" s="7">
        <v>0</v>
      </c>
      <c r="L53" s="7">
        <v>6.4</v>
      </c>
      <c r="M53" s="7">
        <v>3.6</v>
      </c>
      <c r="N53" s="7">
        <v>0</v>
      </c>
      <c r="O53" s="7">
        <v>0.18</v>
      </c>
    </row>
    <row r="54" spans="1:15" x14ac:dyDescent="0.25">
      <c r="A54" s="105"/>
      <c r="B54" s="49" t="s">
        <v>79</v>
      </c>
      <c r="C54" s="54">
        <v>20</v>
      </c>
      <c r="D54" s="6">
        <v>20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101"/>
      <c r="B55" s="49" t="s">
        <v>81</v>
      </c>
      <c r="C55" s="54">
        <v>20</v>
      </c>
      <c r="D55" s="6">
        <v>20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27"/>
      <c r="B56" s="48" t="s">
        <v>18</v>
      </c>
      <c r="C56" s="102">
        <v>50</v>
      </c>
      <c r="D56" s="103"/>
      <c r="E56" s="17">
        <v>3.8</v>
      </c>
      <c r="F56" s="22">
        <v>0.45</v>
      </c>
      <c r="G56" s="22">
        <v>24.9</v>
      </c>
      <c r="H56" s="22">
        <v>113.22</v>
      </c>
      <c r="I56" s="22">
        <v>0.08</v>
      </c>
      <c r="J56" s="22">
        <v>0</v>
      </c>
      <c r="K56" s="22">
        <v>0</v>
      </c>
      <c r="L56" s="22">
        <v>13.02</v>
      </c>
      <c r="M56" s="22">
        <v>41.5</v>
      </c>
      <c r="N56" s="22">
        <v>17.53</v>
      </c>
      <c r="O56" s="22">
        <v>0.8</v>
      </c>
    </row>
    <row r="57" spans="1:15" x14ac:dyDescent="0.25">
      <c r="A57" s="27"/>
      <c r="B57" s="48" t="s">
        <v>24</v>
      </c>
      <c r="C57" s="102">
        <v>50</v>
      </c>
      <c r="D57" s="103"/>
      <c r="E57" s="22">
        <v>2.75</v>
      </c>
      <c r="F57" s="22">
        <v>0.5</v>
      </c>
      <c r="G57" s="22">
        <v>17</v>
      </c>
      <c r="H57" s="22">
        <v>85</v>
      </c>
      <c r="I57" s="22">
        <v>0.09</v>
      </c>
      <c r="J57" s="22">
        <v>0</v>
      </c>
      <c r="K57" s="22">
        <v>0</v>
      </c>
      <c r="L57" s="22">
        <v>10.5</v>
      </c>
      <c r="M57" s="22">
        <v>87</v>
      </c>
      <c r="N57" s="22">
        <v>28.5</v>
      </c>
      <c r="O57" s="22">
        <v>1.8</v>
      </c>
    </row>
    <row r="58" spans="1:15" x14ac:dyDescent="0.25">
      <c r="A58" s="27"/>
      <c r="B58" s="48" t="s">
        <v>26</v>
      </c>
      <c r="C58" s="102"/>
      <c r="D58" s="103"/>
      <c r="E58" s="5">
        <f t="shared" ref="E58:O58" si="1">SUM(E27:E57)</f>
        <v>36.372</v>
      </c>
      <c r="F58" s="5">
        <f t="shared" si="1"/>
        <v>35.89</v>
      </c>
      <c r="G58" s="5">
        <f t="shared" si="1"/>
        <v>131.47399999999999</v>
      </c>
      <c r="H58" s="5">
        <f t="shared" si="1"/>
        <v>991.3900000000001</v>
      </c>
      <c r="I58" s="5">
        <f t="shared" si="1"/>
        <v>0.59399999999999997</v>
      </c>
      <c r="J58" s="5">
        <f t="shared" si="1"/>
        <v>48.068000000000005</v>
      </c>
      <c r="K58" s="5">
        <f t="shared" si="1"/>
        <v>28.109000000000002</v>
      </c>
      <c r="L58" s="5">
        <f t="shared" si="1"/>
        <v>137.94499999999999</v>
      </c>
      <c r="M58" s="5">
        <f t="shared" si="1"/>
        <v>310.06899999999996</v>
      </c>
      <c r="N58" s="5">
        <f t="shared" si="1"/>
        <v>141.29599999999999</v>
      </c>
      <c r="O58" s="5">
        <f t="shared" si="1"/>
        <v>8.7279999999999998</v>
      </c>
    </row>
    <row r="59" spans="1:15" x14ac:dyDescent="0.25">
      <c r="A59" s="27"/>
      <c r="B59" s="4" t="s">
        <v>198</v>
      </c>
      <c r="C59" s="102"/>
      <c r="D59" s="103"/>
      <c r="E59" s="47">
        <f>SUM(E25+E58)</f>
        <v>61.317999999999998</v>
      </c>
      <c r="F59" s="47">
        <f t="shared" ref="F59:O59" si="2">SUM(F25+F58)</f>
        <v>59.06</v>
      </c>
      <c r="G59" s="47">
        <f t="shared" si="2"/>
        <v>256.28100000000001</v>
      </c>
      <c r="H59" s="47">
        <f t="shared" si="2"/>
        <v>1769.5210000000002</v>
      </c>
      <c r="I59" s="47">
        <f t="shared" si="2"/>
        <v>1.022</v>
      </c>
      <c r="J59" s="47">
        <f t="shared" si="2"/>
        <v>50.458000000000006</v>
      </c>
      <c r="K59" s="47">
        <f t="shared" si="2"/>
        <v>58.915000000000006</v>
      </c>
      <c r="L59" s="47">
        <f t="shared" si="2"/>
        <v>587.3889999999999</v>
      </c>
      <c r="M59" s="47">
        <f t="shared" si="2"/>
        <v>803.57399999999996</v>
      </c>
      <c r="N59" s="47">
        <f t="shared" si="2"/>
        <v>273.44600000000003</v>
      </c>
      <c r="O59" s="47">
        <f t="shared" si="2"/>
        <v>12.786</v>
      </c>
    </row>
    <row r="60" spans="1:15" x14ac:dyDescent="0.25">
      <c r="A60" s="102" t="s">
        <v>126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03"/>
    </row>
    <row r="61" spans="1:15" x14ac:dyDescent="0.25">
      <c r="A61" s="27"/>
      <c r="B61" s="48" t="s">
        <v>132</v>
      </c>
      <c r="C61" s="102">
        <v>200</v>
      </c>
      <c r="D61" s="103"/>
      <c r="E61" s="15">
        <v>0.8</v>
      </c>
      <c r="F61" s="15">
        <v>0.3</v>
      </c>
      <c r="G61" s="15">
        <v>2.86</v>
      </c>
      <c r="H61" s="15">
        <v>18</v>
      </c>
      <c r="I61" s="15">
        <v>0.01</v>
      </c>
      <c r="J61" s="15">
        <v>0.03</v>
      </c>
      <c r="K61" s="15">
        <v>0.1</v>
      </c>
      <c r="L61" s="15">
        <v>2</v>
      </c>
      <c r="M61" s="15">
        <v>22.4</v>
      </c>
      <c r="N61" s="15">
        <v>17.2</v>
      </c>
      <c r="O61" s="15">
        <v>0.02</v>
      </c>
    </row>
    <row r="62" spans="1:15" x14ac:dyDescent="0.25">
      <c r="A62" s="27"/>
      <c r="B62" s="48" t="s">
        <v>128</v>
      </c>
      <c r="C62" s="102">
        <v>30</v>
      </c>
      <c r="D62" s="103"/>
      <c r="E62" s="15">
        <v>2.25</v>
      </c>
      <c r="F62" s="15">
        <v>2.94</v>
      </c>
      <c r="G62" s="15">
        <v>22.32</v>
      </c>
      <c r="H62" s="15">
        <v>125.1</v>
      </c>
      <c r="I62" s="15">
        <v>0.02</v>
      </c>
      <c r="J62" s="15">
        <v>0.02</v>
      </c>
      <c r="K62" s="15"/>
      <c r="L62" s="15">
        <v>3</v>
      </c>
      <c r="M62" s="15">
        <v>8.6999999999999993</v>
      </c>
      <c r="N62" s="15">
        <v>27</v>
      </c>
      <c r="O62" s="15">
        <v>0.63</v>
      </c>
    </row>
    <row r="63" spans="1:15" x14ac:dyDescent="0.25">
      <c r="A63" s="27"/>
      <c r="B63" s="48" t="s">
        <v>129</v>
      </c>
      <c r="C63" s="119"/>
      <c r="D63" s="114"/>
      <c r="E63" s="15">
        <f>SUM(E61:E62)</f>
        <v>3.05</v>
      </c>
      <c r="F63" s="15">
        <f t="shared" ref="F63:O63" si="3">SUM(F61:F62)</f>
        <v>3.2399999999999998</v>
      </c>
      <c r="G63" s="15">
        <f t="shared" si="3"/>
        <v>25.18</v>
      </c>
      <c r="H63" s="15">
        <f t="shared" si="3"/>
        <v>143.1</v>
      </c>
      <c r="I63" s="15">
        <f t="shared" si="3"/>
        <v>0.03</v>
      </c>
      <c r="J63" s="15">
        <f t="shared" si="3"/>
        <v>0.05</v>
      </c>
      <c r="K63" s="15">
        <f t="shared" si="3"/>
        <v>0.1</v>
      </c>
      <c r="L63" s="15">
        <f t="shared" si="3"/>
        <v>5</v>
      </c>
      <c r="M63" s="15">
        <f t="shared" si="3"/>
        <v>31.099999999999998</v>
      </c>
      <c r="N63" s="15">
        <f t="shared" si="3"/>
        <v>44.2</v>
      </c>
      <c r="O63" s="15">
        <f t="shared" si="3"/>
        <v>0.65</v>
      </c>
    </row>
    <row r="64" spans="1:15" x14ac:dyDescent="0.25">
      <c r="A64" s="27"/>
      <c r="B64" s="48" t="s">
        <v>27</v>
      </c>
      <c r="C64" s="120"/>
      <c r="D64" s="115"/>
      <c r="E64" s="5">
        <f>SUM(E25,E58,E63)</f>
        <v>64.367999999999995</v>
      </c>
      <c r="F64" s="15">
        <f t="shared" ref="F64:O64" si="4">SUM(F25,F58,F63)</f>
        <v>62.300000000000004</v>
      </c>
      <c r="G64" s="15">
        <f t="shared" si="4"/>
        <v>281.46100000000001</v>
      </c>
      <c r="H64" s="15">
        <f t="shared" si="4"/>
        <v>1912.6210000000001</v>
      </c>
      <c r="I64" s="15">
        <f t="shared" si="4"/>
        <v>1.052</v>
      </c>
      <c r="J64" s="15">
        <f t="shared" si="4"/>
        <v>50.508000000000003</v>
      </c>
      <c r="K64" s="15">
        <f t="shared" si="4"/>
        <v>59.015000000000008</v>
      </c>
      <c r="L64" s="15">
        <f t="shared" si="4"/>
        <v>592.3889999999999</v>
      </c>
      <c r="M64" s="15">
        <f t="shared" si="4"/>
        <v>834.67399999999998</v>
      </c>
      <c r="N64" s="15">
        <f t="shared" si="4"/>
        <v>317.64600000000002</v>
      </c>
      <c r="O64" s="15">
        <f t="shared" si="4"/>
        <v>13.436</v>
      </c>
    </row>
    <row r="65" spans="2:15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</sheetData>
  <mergeCells count="37">
    <mergeCell ref="C61:D61"/>
    <mergeCell ref="C62:D62"/>
    <mergeCell ref="C63:D64"/>
    <mergeCell ref="A49:A52"/>
    <mergeCell ref="A53:A55"/>
    <mergeCell ref="A60:O60"/>
    <mergeCell ref="C49:D49"/>
    <mergeCell ref="C53:D53"/>
    <mergeCell ref="C56:D56"/>
    <mergeCell ref="C57:D57"/>
    <mergeCell ref="C58:D58"/>
    <mergeCell ref="C59:D59"/>
    <mergeCell ref="A21:A24"/>
    <mergeCell ref="A26:O26"/>
    <mergeCell ref="A27:A32"/>
    <mergeCell ref="A33:A39"/>
    <mergeCell ref="A40:A48"/>
    <mergeCell ref="C21:D21"/>
    <mergeCell ref="C25:D25"/>
    <mergeCell ref="C27:D27"/>
    <mergeCell ref="C33:D33"/>
    <mergeCell ref="C40:D40"/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</mergeCells>
  <pageMargins left="0.7" right="0.7" top="0.75" bottom="0.75" header="0.3" footer="0.3"/>
  <pageSetup paperSize="9" scale="71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workbookViewId="0">
      <selection activeCell="F67" sqref="F67"/>
    </sheetView>
  </sheetViews>
  <sheetFormatPr defaultRowHeight="15" x14ac:dyDescent="0.25"/>
  <cols>
    <col min="1" max="1" width="13" customWidth="1"/>
    <col min="2" max="2" width="25.85546875" customWidth="1"/>
    <col min="3" max="3" width="11.42578125" customWidth="1"/>
    <col min="4" max="4" width="16" customWidth="1"/>
    <col min="5" max="5" width="14" customWidth="1"/>
    <col min="6" max="6" width="16.42578125" customWidth="1"/>
    <col min="7" max="7" width="12.85546875" customWidth="1"/>
    <col min="8" max="8" width="13.5703125" customWidth="1"/>
    <col min="9" max="9" width="11.28515625" customWidth="1"/>
    <col min="10" max="10" width="11.5703125" customWidth="1"/>
    <col min="11" max="11" width="7.28515625" customWidth="1"/>
    <col min="12" max="12" width="9.1406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x14ac:dyDescent="0.25">
      <c r="A1" s="3" t="s">
        <v>245</v>
      </c>
      <c r="B1" s="3"/>
    </row>
    <row r="2" spans="1:18" x14ac:dyDescent="0.25">
      <c r="A2" s="3" t="s">
        <v>246</v>
      </c>
      <c r="B2" s="3"/>
    </row>
    <row r="3" spans="1:18" x14ac:dyDescent="0.25">
      <c r="A3" s="3" t="s">
        <v>267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x14ac:dyDescent="0.25">
      <c r="A5" s="101"/>
      <c r="B5" s="103"/>
      <c r="C5" s="31" t="s">
        <v>176</v>
      </c>
      <c r="D5" s="53" t="s">
        <v>175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2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 x14ac:dyDescent="0.3">
      <c r="A7" s="100" t="s">
        <v>220</v>
      </c>
      <c r="B7" s="48" t="s">
        <v>41</v>
      </c>
      <c r="C7" s="102" t="s">
        <v>29</v>
      </c>
      <c r="D7" s="103"/>
      <c r="E7" s="66">
        <v>18.989999999999998</v>
      </c>
      <c r="F7" s="66">
        <v>28.32</v>
      </c>
      <c r="G7" s="66">
        <v>3.51</v>
      </c>
      <c r="H7" s="66">
        <v>345.9</v>
      </c>
      <c r="I7" s="66">
        <v>0.13</v>
      </c>
      <c r="J7" s="66">
        <v>0.33</v>
      </c>
      <c r="K7" s="66">
        <v>452.9</v>
      </c>
      <c r="L7" s="66">
        <v>151.72</v>
      </c>
      <c r="M7" s="66">
        <v>346.49</v>
      </c>
      <c r="N7" s="66">
        <v>25.97</v>
      </c>
      <c r="O7" s="66">
        <v>3.91</v>
      </c>
      <c r="Q7" s="28"/>
      <c r="R7" s="28"/>
    </row>
    <row r="8" spans="1:18" ht="18.75" x14ac:dyDescent="0.3">
      <c r="A8" s="105"/>
      <c r="B8" s="49" t="s">
        <v>95</v>
      </c>
      <c r="C8" s="54" t="s">
        <v>255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.75" x14ac:dyDescent="0.3">
      <c r="A9" s="105"/>
      <c r="B9" s="49" t="s">
        <v>77</v>
      </c>
      <c r="C9" s="54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.75" x14ac:dyDescent="0.3">
      <c r="A10" s="105"/>
      <c r="B10" s="49" t="s">
        <v>66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.75" x14ac:dyDescent="0.3">
      <c r="A11" s="101"/>
      <c r="B11" s="49" t="s">
        <v>136</v>
      </c>
      <c r="C11" s="54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.75" x14ac:dyDescent="0.3">
      <c r="A12" s="100" t="s">
        <v>199</v>
      </c>
      <c r="B12" s="48" t="s">
        <v>269</v>
      </c>
      <c r="C12" s="102">
        <v>15</v>
      </c>
      <c r="D12" s="103"/>
      <c r="E12" s="85">
        <v>3.48</v>
      </c>
      <c r="F12" s="85">
        <v>4.43</v>
      </c>
      <c r="G12" s="85">
        <v>0</v>
      </c>
      <c r="H12" s="85">
        <v>54.6</v>
      </c>
      <c r="I12" s="85">
        <v>0.01</v>
      </c>
      <c r="J12" s="85">
        <v>0.11</v>
      </c>
      <c r="K12" s="85">
        <v>4.7999999999999996E-3</v>
      </c>
      <c r="L12" s="85">
        <v>132</v>
      </c>
      <c r="M12" s="85">
        <v>75</v>
      </c>
      <c r="N12" s="85">
        <v>5.25</v>
      </c>
      <c r="O12" s="85">
        <v>0.15</v>
      </c>
      <c r="Q12" s="28"/>
      <c r="R12" s="28"/>
    </row>
    <row r="13" spans="1:18" ht="18.75" x14ac:dyDescent="0.3">
      <c r="A13" s="101"/>
      <c r="B13" s="49" t="s">
        <v>270</v>
      </c>
      <c r="C13" s="54">
        <v>15.9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.75" x14ac:dyDescent="0.3">
      <c r="A14" s="100" t="s">
        <v>213</v>
      </c>
      <c r="B14" s="48" t="s">
        <v>30</v>
      </c>
      <c r="C14" s="102">
        <v>20</v>
      </c>
      <c r="D14" s="103"/>
      <c r="E14" s="85">
        <v>0</v>
      </c>
      <c r="F14" s="85">
        <v>16.399999999999999</v>
      </c>
      <c r="G14" s="85">
        <v>0.2</v>
      </c>
      <c r="H14" s="85">
        <v>150</v>
      </c>
      <c r="I14" s="85">
        <v>0</v>
      </c>
      <c r="J14" s="85">
        <v>0</v>
      </c>
      <c r="K14" s="85">
        <v>118</v>
      </c>
      <c r="L14" s="85">
        <v>2</v>
      </c>
      <c r="M14" s="85">
        <v>4</v>
      </c>
      <c r="N14" s="85">
        <v>0</v>
      </c>
      <c r="O14" s="85">
        <v>0</v>
      </c>
      <c r="Q14" s="28"/>
      <c r="R14" s="28"/>
    </row>
    <row r="15" spans="1:18" ht="18.75" x14ac:dyDescent="0.3">
      <c r="A15" s="101"/>
      <c r="B15" s="49" t="s">
        <v>66</v>
      </c>
      <c r="C15" s="54">
        <v>20</v>
      </c>
      <c r="D15" s="6">
        <v>20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.75" x14ac:dyDescent="0.3">
      <c r="A16" s="100" t="s">
        <v>221</v>
      </c>
      <c r="B16" s="48" t="s">
        <v>43</v>
      </c>
      <c r="C16" s="102">
        <v>200</v>
      </c>
      <c r="D16" s="103"/>
      <c r="E16" s="7">
        <v>1.7669999999999999</v>
      </c>
      <c r="F16" s="7">
        <v>1.363</v>
      </c>
      <c r="G16" s="7">
        <v>23.78</v>
      </c>
      <c r="H16" s="7">
        <v>105.26</v>
      </c>
      <c r="I16" s="7">
        <v>1.2E-2</v>
      </c>
      <c r="J16" s="7">
        <v>0.14199999999999999</v>
      </c>
      <c r="K16" s="7">
        <v>1.2E-2</v>
      </c>
      <c r="L16" s="7">
        <v>66.897000000000006</v>
      </c>
      <c r="M16" s="7">
        <v>55.055</v>
      </c>
      <c r="N16" s="7">
        <v>4.55</v>
      </c>
      <c r="O16" s="7">
        <v>5.8999999999999997E-2</v>
      </c>
      <c r="Q16" s="28"/>
      <c r="R16" s="28"/>
    </row>
    <row r="17" spans="1:18" ht="18.75" x14ac:dyDescent="0.3">
      <c r="A17" s="105"/>
      <c r="B17" s="49" t="s">
        <v>97</v>
      </c>
      <c r="C17" s="54">
        <v>8</v>
      </c>
      <c r="D17" s="6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.75" x14ac:dyDescent="0.3">
      <c r="A18" s="105"/>
      <c r="B18" s="49" t="s">
        <v>77</v>
      </c>
      <c r="C18" s="54">
        <v>100</v>
      </c>
      <c r="D18" s="6">
        <v>100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.75" x14ac:dyDescent="0.3">
      <c r="A19" s="101"/>
      <c r="B19" s="49" t="s">
        <v>81</v>
      </c>
      <c r="C19" s="54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.75" x14ac:dyDescent="0.3">
      <c r="A20" s="27"/>
      <c r="B20" s="48" t="s">
        <v>18</v>
      </c>
      <c r="C20" s="102">
        <v>50</v>
      </c>
      <c r="D20" s="103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.75" x14ac:dyDescent="0.3">
      <c r="A21" s="27"/>
      <c r="B21" s="48" t="s">
        <v>145</v>
      </c>
      <c r="C21" s="102">
        <v>100</v>
      </c>
      <c r="D21" s="103"/>
      <c r="E21" s="66">
        <v>2.2000000000000002</v>
      </c>
      <c r="F21" s="66">
        <v>0.4</v>
      </c>
      <c r="G21" s="66">
        <v>7.6</v>
      </c>
      <c r="H21" s="66">
        <v>48</v>
      </c>
      <c r="I21" s="66">
        <v>0.12</v>
      </c>
      <c r="J21" s="66">
        <v>50</v>
      </c>
      <c r="K21" s="66">
        <v>0</v>
      </c>
      <c r="L21" s="66">
        <v>28</v>
      </c>
      <c r="M21" s="66">
        <v>40</v>
      </c>
      <c r="N21" s="66">
        <v>52</v>
      </c>
      <c r="O21" s="66">
        <v>1</v>
      </c>
      <c r="Q21" s="28"/>
      <c r="R21" s="28"/>
    </row>
    <row r="22" spans="1:18" ht="18.75" x14ac:dyDescent="0.3">
      <c r="A22" s="27"/>
      <c r="B22" s="48" t="s">
        <v>19</v>
      </c>
      <c r="C22" s="102"/>
      <c r="D22" s="103"/>
      <c r="E22" s="5">
        <f t="shared" ref="E22:O22" si="0">SUM(E7:E21)</f>
        <v>30.236999999999998</v>
      </c>
      <c r="F22" s="20">
        <f t="shared" si="0"/>
        <v>51.363</v>
      </c>
      <c r="G22" s="20">
        <f t="shared" si="0"/>
        <v>59.99</v>
      </c>
      <c r="H22" s="20">
        <f>SUM(H7:H21)</f>
        <v>816.98</v>
      </c>
      <c r="I22" s="20">
        <f t="shared" si="0"/>
        <v>0.35200000000000004</v>
      </c>
      <c r="J22" s="20">
        <f t="shared" si="0"/>
        <v>50.582000000000001</v>
      </c>
      <c r="K22" s="20">
        <f t="shared" si="0"/>
        <v>570.91679999999997</v>
      </c>
      <c r="L22" s="20">
        <f t="shared" si="0"/>
        <v>393.637</v>
      </c>
      <c r="M22" s="20">
        <f t="shared" si="0"/>
        <v>562.04500000000007</v>
      </c>
      <c r="N22" s="20">
        <f t="shared" si="0"/>
        <v>105.3</v>
      </c>
      <c r="O22" s="20">
        <f t="shared" si="0"/>
        <v>5.9190000000000005</v>
      </c>
      <c r="Q22" s="28"/>
      <c r="R22" s="28"/>
    </row>
    <row r="23" spans="1:18" ht="18.75" x14ac:dyDescent="0.3">
      <c r="A23" s="27"/>
      <c r="B23" s="113" t="s">
        <v>20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03"/>
      <c r="Q23" s="28"/>
      <c r="R23" s="28"/>
    </row>
    <row r="24" spans="1:18" ht="18.75" x14ac:dyDescent="0.3">
      <c r="A24" s="100" t="s">
        <v>214</v>
      </c>
      <c r="B24" s="48" t="s">
        <v>44</v>
      </c>
      <c r="C24" s="102">
        <v>100</v>
      </c>
      <c r="D24" s="103"/>
      <c r="E24" s="8">
        <v>1.08</v>
      </c>
      <c r="F24" s="8">
        <v>0.18</v>
      </c>
      <c r="G24" s="8">
        <v>8.6199999999999992</v>
      </c>
      <c r="H24" s="8">
        <v>40.4</v>
      </c>
      <c r="I24" s="8">
        <v>0.05</v>
      </c>
      <c r="J24" s="8">
        <v>6.25</v>
      </c>
      <c r="K24" s="8">
        <v>0</v>
      </c>
      <c r="L24" s="8">
        <v>24.28</v>
      </c>
      <c r="M24" s="8">
        <v>44</v>
      </c>
      <c r="N24" s="8">
        <v>30.75</v>
      </c>
      <c r="O24" s="8">
        <v>1.08</v>
      </c>
      <c r="Q24" s="28"/>
      <c r="R24" s="28"/>
    </row>
    <row r="25" spans="1:18" ht="18.75" x14ac:dyDescent="0.3">
      <c r="A25" s="105"/>
      <c r="B25" s="49" t="s">
        <v>72</v>
      </c>
      <c r="C25" s="54">
        <v>93.8</v>
      </c>
      <c r="D25" s="6">
        <v>75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8"/>
      <c r="R25" s="28"/>
    </row>
    <row r="26" spans="1:18" ht="18.75" x14ac:dyDescent="0.3">
      <c r="A26" s="105"/>
      <c r="B26" s="49" t="s">
        <v>159</v>
      </c>
      <c r="C26" s="54">
        <v>28.4</v>
      </c>
      <c r="D26" s="6">
        <v>25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30"/>
    </row>
    <row r="27" spans="1:18" ht="18.75" x14ac:dyDescent="0.3">
      <c r="A27" s="101"/>
      <c r="B27" s="49" t="s">
        <v>81</v>
      </c>
      <c r="C27" s="54">
        <v>1</v>
      </c>
      <c r="D27" s="6">
        <v>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30"/>
    </row>
    <row r="28" spans="1:18" ht="18.75" x14ac:dyDescent="0.3">
      <c r="A28" s="100" t="s">
        <v>222</v>
      </c>
      <c r="B28" s="48" t="s">
        <v>51</v>
      </c>
      <c r="C28" s="102">
        <v>250</v>
      </c>
      <c r="D28" s="103"/>
      <c r="E28" s="8">
        <v>1.81</v>
      </c>
      <c r="F28" s="8">
        <v>4.91</v>
      </c>
      <c r="G28" s="8">
        <v>125.25</v>
      </c>
      <c r="H28" s="8">
        <v>102.5</v>
      </c>
      <c r="I28" s="8">
        <v>0.05</v>
      </c>
      <c r="J28" s="8">
        <v>10.29</v>
      </c>
      <c r="K28" s="8">
        <v>0</v>
      </c>
      <c r="L28" s="8">
        <v>44.38</v>
      </c>
      <c r="M28" s="8">
        <v>53.23</v>
      </c>
      <c r="N28" s="8">
        <v>26.25</v>
      </c>
      <c r="O28" s="8">
        <v>1.19</v>
      </c>
      <c r="Q28" s="30"/>
      <c r="R28" s="30"/>
    </row>
    <row r="29" spans="1:18" ht="18.75" x14ac:dyDescent="0.3">
      <c r="A29" s="105"/>
      <c r="B29" s="49" t="s">
        <v>98</v>
      </c>
      <c r="C29" s="54" t="s">
        <v>190</v>
      </c>
      <c r="D29" s="6">
        <v>40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30"/>
    </row>
    <row r="30" spans="1:18" ht="18.75" x14ac:dyDescent="0.3">
      <c r="A30" s="105"/>
      <c r="B30" s="49" t="s">
        <v>87</v>
      </c>
      <c r="C30" s="54">
        <v>25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.75" x14ac:dyDescent="0.3">
      <c r="A31" s="105"/>
      <c r="B31" s="49" t="s">
        <v>71</v>
      </c>
      <c r="C31" s="54" t="s">
        <v>191</v>
      </c>
      <c r="D31" s="6">
        <v>21.3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x14ac:dyDescent="0.25">
      <c r="A32" s="105"/>
      <c r="B32" s="49" t="s">
        <v>73</v>
      </c>
      <c r="C32" s="54">
        <v>12</v>
      </c>
      <c r="D32" s="6">
        <v>9.6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105"/>
      <c r="B33" s="49" t="s">
        <v>93</v>
      </c>
      <c r="C33" s="54">
        <v>7.5</v>
      </c>
      <c r="D33" s="6">
        <v>7.5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105"/>
      <c r="B34" s="49" t="s">
        <v>66</v>
      </c>
      <c r="C34" s="54">
        <v>5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05"/>
      <c r="B35" s="49" t="s">
        <v>81</v>
      </c>
      <c r="C35" s="54">
        <v>2.5</v>
      </c>
      <c r="D35" s="6">
        <v>2.5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05"/>
      <c r="B36" s="49" t="s">
        <v>99</v>
      </c>
      <c r="C36" s="54">
        <v>4</v>
      </c>
      <c r="D36" s="6">
        <v>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105"/>
      <c r="B37" s="49" t="s">
        <v>136</v>
      </c>
      <c r="C37" s="54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105"/>
      <c r="B38" s="49" t="s">
        <v>100</v>
      </c>
      <c r="C38" s="54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101"/>
      <c r="B39" s="49" t="s">
        <v>72</v>
      </c>
      <c r="C39" s="54" t="s">
        <v>185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100" t="s">
        <v>223</v>
      </c>
      <c r="B40" s="51" t="s">
        <v>45</v>
      </c>
      <c r="C40" s="102">
        <v>230</v>
      </c>
      <c r="D40" s="103"/>
      <c r="E40" s="8">
        <v>21.29</v>
      </c>
      <c r="F40" s="8">
        <v>23.78</v>
      </c>
      <c r="G40" s="8">
        <v>21.79</v>
      </c>
      <c r="H40" s="8">
        <v>387.7</v>
      </c>
      <c r="I40" s="8">
        <v>0.13</v>
      </c>
      <c r="J40" s="8">
        <v>8.8800000000000008</v>
      </c>
      <c r="K40" s="8">
        <v>15</v>
      </c>
      <c r="L40" s="8">
        <v>10.1</v>
      </c>
      <c r="M40" s="8">
        <v>210.63</v>
      </c>
      <c r="N40" s="8">
        <v>55.83</v>
      </c>
      <c r="O40" s="8">
        <v>5.07</v>
      </c>
    </row>
    <row r="41" spans="1:15" x14ac:dyDescent="0.25">
      <c r="A41" s="105"/>
      <c r="B41" s="57" t="s">
        <v>100</v>
      </c>
      <c r="C41" s="6">
        <v>140.6</v>
      </c>
      <c r="D41" s="6">
        <v>103.83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105"/>
      <c r="B42" s="57" t="s">
        <v>71</v>
      </c>
      <c r="C42" s="6">
        <v>174.8</v>
      </c>
      <c r="D42" s="6">
        <v>131.4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105"/>
      <c r="B43" s="57" t="s">
        <v>73</v>
      </c>
      <c r="C43" s="6">
        <v>15.8</v>
      </c>
      <c r="D43" s="6">
        <v>13.14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05"/>
      <c r="B44" s="57" t="s">
        <v>93</v>
      </c>
      <c r="C44" s="6">
        <v>7.89</v>
      </c>
      <c r="D44" s="6">
        <v>7.89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105"/>
      <c r="B45" s="57" t="s">
        <v>88</v>
      </c>
      <c r="C45" s="6">
        <v>7.89</v>
      </c>
      <c r="D45" s="6">
        <v>7.89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101"/>
      <c r="B46" s="57" t="s">
        <v>136</v>
      </c>
      <c r="C46" s="6">
        <v>0.2</v>
      </c>
      <c r="D46" s="6">
        <v>0.2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100"/>
      <c r="B47" s="48" t="s">
        <v>141</v>
      </c>
      <c r="C47" s="102">
        <v>200</v>
      </c>
      <c r="D47" s="103"/>
      <c r="E47" s="8">
        <v>0.74</v>
      </c>
      <c r="F47" s="8">
        <v>0</v>
      </c>
      <c r="G47" s="8">
        <v>21.56</v>
      </c>
      <c r="H47" s="8">
        <v>88.48</v>
      </c>
      <c r="I47" s="8">
        <v>3.2000000000000001E-2</v>
      </c>
      <c r="J47" s="8">
        <v>0.12</v>
      </c>
      <c r="K47" s="8">
        <v>0</v>
      </c>
      <c r="L47" s="8">
        <v>8.8699999999999992</v>
      </c>
      <c r="M47" s="8">
        <v>10.89</v>
      </c>
      <c r="N47" s="8">
        <v>23.4</v>
      </c>
      <c r="O47" s="8">
        <v>0.216</v>
      </c>
    </row>
    <row r="48" spans="1:15" x14ac:dyDescent="0.25">
      <c r="A48" s="101"/>
      <c r="B48" s="49" t="s">
        <v>122</v>
      </c>
      <c r="C48" s="49">
        <v>200</v>
      </c>
      <c r="D48" s="6">
        <v>200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6" x14ac:dyDescent="0.25">
      <c r="A49" s="27"/>
      <c r="B49" s="48" t="s">
        <v>18</v>
      </c>
      <c r="C49" s="102">
        <v>50</v>
      </c>
      <c r="D49" s="103"/>
      <c r="E49" s="17">
        <v>3.8</v>
      </c>
      <c r="F49" s="22">
        <v>0.45</v>
      </c>
      <c r="G49" s="22">
        <v>24.9</v>
      </c>
      <c r="H49" s="22">
        <v>113.22</v>
      </c>
      <c r="I49" s="22">
        <v>0.08</v>
      </c>
      <c r="J49" s="22">
        <v>0</v>
      </c>
      <c r="K49" s="22">
        <v>0</v>
      </c>
      <c r="L49" s="22">
        <v>13.02</v>
      </c>
      <c r="M49" s="22">
        <v>41.5</v>
      </c>
      <c r="N49" s="22">
        <v>17.53</v>
      </c>
      <c r="O49" s="22">
        <v>0.8</v>
      </c>
    </row>
    <row r="50" spans="1:16" x14ac:dyDescent="0.25">
      <c r="A50" s="27"/>
      <c r="B50" s="48" t="s">
        <v>24</v>
      </c>
      <c r="C50" s="102">
        <v>50</v>
      </c>
      <c r="D50" s="103"/>
      <c r="E50" s="22">
        <v>2.75</v>
      </c>
      <c r="F50" s="22">
        <v>0.5</v>
      </c>
      <c r="G50" s="22">
        <v>17</v>
      </c>
      <c r="H50" s="22">
        <v>85</v>
      </c>
      <c r="I50" s="22">
        <v>0.09</v>
      </c>
      <c r="J50" s="22">
        <v>0</v>
      </c>
      <c r="K50" s="22">
        <v>0</v>
      </c>
      <c r="L50" s="22">
        <v>10.5</v>
      </c>
      <c r="M50" s="22">
        <v>87</v>
      </c>
      <c r="N50" s="22">
        <v>28.5</v>
      </c>
      <c r="O50" s="22">
        <v>1.8</v>
      </c>
    </row>
    <row r="51" spans="1:16" x14ac:dyDescent="0.25">
      <c r="A51" s="27"/>
      <c r="B51" s="48" t="s">
        <v>26</v>
      </c>
      <c r="C51" s="102"/>
      <c r="D51" s="103"/>
      <c r="E51" s="5">
        <f t="shared" ref="E51:O51" si="1">SUM(E24:E50)</f>
        <v>31.47</v>
      </c>
      <c r="F51" s="5">
        <f t="shared" si="1"/>
        <v>29.82</v>
      </c>
      <c r="G51" s="5">
        <f t="shared" si="1"/>
        <v>219.12</v>
      </c>
      <c r="H51" s="5">
        <f t="shared" si="1"/>
        <v>817.30000000000007</v>
      </c>
      <c r="I51" s="5">
        <f t="shared" si="1"/>
        <v>0.43200000000000005</v>
      </c>
      <c r="J51" s="5">
        <f t="shared" si="1"/>
        <v>25.540000000000003</v>
      </c>
      <c r="K51" s="5">
        <f t="shared" si="1"/>
        <v>15</v>
      </c>
      <c r="L51" s="5">
        <f t="shared" si="1"/>
        <v>111.14999999999999</v>
      </c>
      <c r="M51" s="5">
        <f t="shared" si="1"/>
        <v>447.25</v>
      </c>
      <c r="N51" s="5">
        <f t="shared" si="1"/>
        <v>182.26</v>
      </c>
      <c r="O51" s="5">
        <f t="shared" si="1"/>
        <v>10.156000000000001</v>
      </c>
    </row>
    <row r="52" spans="1:16" x14ac:dyDescent="0.25">
      <c r="A52" s="27"/>
      <c r="B52" s="4" t="s">
        <v>197</v>
      </c>
      <c r="C52" s="102"/>
      <c r="D52" s="103"/>
      <c r="E52" s="47">
        <f>SUM(E22+E51)</f>
        <v>61.706999999999994</v>
      </c>
      <c r="F52" s="47">
        <f t="shared" ref="F52:O52" si="2">SUM(F22+F51)</f>
        <v>81.182999999999993</v>
      </c>
      <c r="G52" s="47">
        <f t="shared" si="2"/>
        <v>279.11</v>
      </c>
      <c r="H52" s="47">
        <f t="shared" si="2"/>
        <v>1634.2800000000002</v>
      </c>
      <c r="I52" s="47">
        <f t="shared" si="2"/>
        <v>0.78400000000000003</v>
      </c>
      <c r="J52" s="47">
        <f t="shared" si="2"/>
        <v>76.122</v>
      </c>
      <c r="K52" s="47">
        <f t="shared" si="2"/>
        <v>585.91679999999997</v>
      </c>
      <c r="L52" s="47">
        <f t="shared" si="2"/>
        <v>504.78699999999998</v>
      </c>
      <c r="M52" s="47">
        <f t="shared" si="2"/>
        <v>1009.2950000000001</v>
      </c>
      <c r="N52" s="47">
        <f t="shared" si="2"/>
        <v>287.56</v>
      </c>
      <c r="O52" s="47">
        <f t="shared" si="2"/>
        <v>16.075000000000003</v>
      </c>
    </row>
    <row r="53" spans="1:16" x14ac:dyDescent="0.25">
      <c r="A53" s="27"/>
      <c r="B53" s="113" t="s">
        <v>126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03"/>
    </row>
    <row r="54" spans="1:16" x14ac:dyDescent="0.25">
      <c r="A54" s="100" t="s">
        <v>224</v>
      </c>
      <c r="B54" s="62" t="s">
        <v>134</v>
      </c>
      <c r="C54" s="102">
        <v>200</v>
      </c>
      <c r="D54" s="103"/>
      <c r="E54" s="15">
        <v>1.36</v>
      </c>
      <c r="F54" s="15"/>
      <c r="G54" s="15">
        <v>29.02</v>
      </c>
      <c r="H54" s="15">
        <v>116.19</v>
      </c>
      <c r="I54" s="15"/>
      <c r="J54" s="15"/>
      <c r="K54" s="15"/>
      <c r="L54" s="15">
        <v>9.9</v>
      </c>
      <c r="M54" s="15">
        <v>18.48</v>
      </c>
      <c r="N54" s="15"/>
      <c r="O54" s="15">
        <v>0.03</v>
      </c>
    </row>
    <row r="55" spans="1:16" x14ac:dyDescent="0.25">
      <c r="A55" s="105"/>
      <c r="B55" s="49" t="s">
        <v>112</v>
      </c>
      <c r="C55" s="54">
        <v>24</v>
      </c>
      <c r="D55" s="6">
        <v>24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6" x14ac:dyDescent="0.25">
      <c r="A56" s="101"/>
      <c r="B56" s="49" t="s">
        <v>81</v>
      </c>
      <c r="C56" s="54">
        <v>10</v>
      </c>
      <c r="D56" s="6">
        <v>10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6" x14ac:dyDescent="0.25">
      <c r="A57" s="27"/>
      <c r="B57" s="48" t="s">
        <v>128</v>
      </c>
      <c r="C57" s="102">
        <v>30</v>
      </c>
      <c r="D57" s="103"/>
      <c r="E57" s="15">
        <v>30</v>
      </c>
      <c r="F57" s="15">
        <v>2.25</v>
      </c>
      <c r="G57" s="15">
        <v>2.94</v>
      </c>
      <c r="H57" s="15">
        <v>22.32</v>
      </c>
      <c r="I57" s="15">
        <v>125.1</v>
      </c>
      <c r="J57" s="15">
        <v>0.02</v>
      </c>
      <c r="K57" s="15">
        <v>0.02</v>
      </c>
      <c r="L57" s="15"/>
      <c r="M57" s="15">
        <v>3</v>
      </c>
      <c r="N57" s="15">
        <v>8.6999999999999993</v>
      </c>
      <c r="O57" s="13">
        <v>0.63</v>
      </c>
      <c r="P57" s="14"/>
    </row>
    <row r="58" spans="1:16" x14ac:dyDescent="0.25">
      <c r="A58" s="27"/>
      <c r="B58" s="48" t="s">
        <v>129</v>
      </c>
      <c r="C58" s="48"/>
      <c r="D58" s="15"/>
      <c r="E58" s="15">
        <f>SUM(E54:E57)</f>
        <v>31.36</v>
      </c>
      <c r="F58" s="15">
        <f t="shared" ref="F58:O58" si="3">SUM(F54:F57)</f>
        <v>2.25</v>
      </c>
      <c r="G58" s="15">
        <f t="shared" si="3"/>
        <v>31.96</v>
      </c>
      <c r="H58" s="15">
        <f t="shared" si="3"/>
        <v>138.51</v>
      </c>
      <c r="I58" s="15">
        <f t="shared" si="3"/>
        <v>125.1</v>
      </c>
      <c r="J58" s="15">
        <f t="shared" si="3"/>
        <v>0.02</v>
      </c>
      <c r="K58" s="15">
        <f t="shared" si="3"/>
        <v>0.02</v>
      </c>
      <c r="L58" s="15">
        <f t="shared" si="3"/>
        <v>9.9</v>
      </c>
      <c r="M58" s="15">
        <f t="shared" si="3"/>
        <v>21.48</v>
      </c>
      <c r="N58" s="15">
        <f t="shared" si="3"/>
        <v>8.6999999999999993</v>
      </c>
      <c r="O58" s="15">
        <f t="shared" si="3"/>
        <v>0.66</v>
      </c>
    </row>
    <row r="59" spans="1:16" x14ac:dyDescent="0.25">
      <c r="A59" s="27"/>
      <c r="B59" s="48" t="s">
        <v>27</v>
      </c>
      <c r="C59" s="48"/>
      <c r="D59" s="5"/>
      <c r="E59" s="5">
        <f t="shared" ref="E59:O59" si="4">SUM(E22,E51,E58)</f>
        <v>93.066999999999993</v>
      </c>
      <c r="F59" s="15">
        <f t="shared" si="4"/>
        <v>83.432999999999993</v>
      </c>
      <c r="G59" s="15">
        <f t="shared" si="4"/>
        <v>311.07</v>
      </c>
      <c r="H59" s="15">
        <f t="shared" si="4"/>
        <v>1772.7900000000002</v>
      </c>
      <c r="I59" s="15">
        <f t="shared" si="4"/>
        <v>125.884</v>
      </c>
      <c r="J59" s="15">
        <f t="shared" si="4"/>
        <v>76.141999999999996</v>
      </c>
      <c r="K59" s="15">
        <f t="shared" si="4"/>
        <v>585.93679999999995</v>
      </c>
      <c r="L59" s="15">
        <f t="shared" si="4"/>
        <v>514.68700000000001</v>
      </c>
      <c r="M59" s="15">
        <f t="shared" si="4"/>
        <v>1030.7750000000001</v>
      </c>
      <c r="N59" s="15">
        <f t="shared" si="4"/>
        <v>296.26</v>
      </c>
      <c r="O59" s="15">
        <f t="shared" si="4"/>
        <v>16.735000000000003</v>
      </c>
    </row>
  </sheetData>
  <mergeCells count="36">
    <mergeCell ref="B23:O23"/>
    <mergeCell ref="C20:D20"/>
    <mergeCell ref="C21:D21"/>
    <mergeCell ref="C22:D22"/>
    <mergeCell ref="C57:D57"/>
    <mergeCell ref="B53:O53"/>
    <mergeCell ref="C49:D49"/>
    <mergeCell ref="C50:D50"/>
    <mergeCell ref="C51:D51"/>
    <mergeCell ref="C52:D52"/>
    <mergeCell ref="A54:A56"/>
    <mergeCell ref="C24:D24"/>
    <mergeCell ref="C28:D28"/>
    <mergeCell ref="C40:D40"/>
    <mergeCell ref="C54:D54"/>
    <mergeCell ref="A24:A27"/>
    <mergeCell ref="A28:A39"/>
    <mergeCell ref="A40:A46"/>
    <mergeCell ref="A47:A48"/>
    <mergeCell ref="C47:D47"/>
    <mergeCell ref="A4:A5"/>
    <mergeCell ref="A6:O6"/>
    <mergeCell ref="A7:A11"/>
    <mergeCell ref="A16:A19"/>
    <mergeCell ref="B4:B5"/>
    <mergeCell ref="E4:G4"/>
    <mergeCell ref="H4:H5"/>
    <mergeCell ref="I4:K4"/>
    <mergeCell ref="L4:O4"/>
    <mergeCell ref="C4:D4"/>
    <mergeCell ref="C7:D7"/>
    <mergeCell ref="A12:A13"/>
    <mergeCell ref="A14:A15"/>
    <mergeCell ref="C14:D14"/>
    <mergeCell ref="C12:D12"/>
    <mergeCell ref="C16:D16"/>
  </mergeCells>
  <pageMargins left="0.7" right="0.7" top="0.75" bottom="0.75" header="0.3" footer="0.3"/>
  <pageSetup paperSize="9" scale="7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workbookViewId="0">
      <selection activeCell="D17" sqref="D17"/>
    </sheetView>
  </sheetViews>
  <sheetFormatPr defaultRowHeight="15" x14ac:dyDescent="0.25"/>
  <cols>
    <col min="1" max="1" width="15" customWidth="1"/>
    <col min="2" max="2" width="26.28515625" customWidth="1"/>
    <col min="3" max="3" width="15.2851562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 x14ac:dyDescent="0.25">
      <c r="A1" s="68" t="s">
        <v>271</v>
      </c>
      <c r="B1" s="67"/>
    </row>
    <row r="2" spans="1:18" ht="15.75" x14ac:dyDescent="0.25">
      <c r="A2" s="67" t="s">
        <v>247</v>
      </c>
      <c r="B2" s="67"/>
    </row>
    <row r="3" spans="1:18" ht="15.75" x14ac:dyDescent="0.25">
      <c r="A3" s="67" t="s">
        <v>267</v>
      </c>
      <c r="B3" s="6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ht="18.75" x14ac:dyDescent="0.3">
      <c r="A5" s="101"/>
      <c r="B5" s="103"/>
      <c r="C5" s="31" t="s">
        <v>176</v>
      </c>
      <c r="D5" s="53" t="s">
        <v>175</v>
      </c>
      <c r="E5" s="4" t="s">
        <v>4</v>
      </c>
      <c r="F5" s="4" t="s">
        <v>5</v>
      </c>
      <c r="G5" s="4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Q5" s="28"/>
      <c r="R5" s="28"/>
    </row>
    <row r="6" spans="1:18" ht="18.75" x14ac:dyDescent="0.3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28"/>
      <c r="R6" s="28"/>
    </row>
    <row r="7" spans="1:18" ht="18.75" x14ac:dyDescent="0.3">
      <c r="A7" s="100" t="s">
        <v>216</v>
      </c>
      <c r="B7" s="48" t="s">
        <v>56</v>
      </c>
      <c r="C7" s="102">
        <v>200</v>
      </c>
      <c r="D7" s="103"/>
      <c r="E7" s="66">
        <v>27.8</v>
      </c>
      <c r="F7" s="66">
        <v>19.2</v>
      </c>
      <c r="G7" s="66">
        <v>10.199999999999999</v>
      </c>
      <c r="H7" s="66">
        <v>224</v>
      </c>
      <c r="I7" s="66">
        <v>0.09</v>
      </c>
      <c r="J7" s="66">
        <v>0.48</v>
      </c>
      <c r="K7" s="66">
        <v>134.55000000000001</v>
      </c>
      <c r="L7" s="66">
        <v>130</v>
      </c>
      <c r="M7" s="66">
        <v>371.96</v>
      </c>
      <c r="N7" s="66">
        <v>45.53</v>
      </c>
      <c r="O7" s="66">
        <v>1.24</v>
      </c>
      <c r="Q7" s="28"/>
      <c r="R7" s="28"/>
    </row>
    <row r="8" spans="1:18" ht="18.75" x14ac:dyDescent="0.3">
      <c r="A8" s="105"/>
      <c r="B8" s="49" t="s">
        <v>80</v>
      </c>
      <c r="C8" s="54">
        <v>152</v>
      </c>
      <c r="D8" s="6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.75" x14ac:dyDescent="0.3">
      <c r="A9" s="105"/>
      <c r="B9" s="49" t="s">
        <v>107</v>
      </c>
      <c r="C9" s="54">
        <v>15</v>
      </c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.75" x14ac:dyDescent="0.3">
      <c r="A10" s="105"/>
      <c r="B10" s="49" t="s">
        <v>108</v>
      </c>
      <c r="C10" s="54">
        <v>15</v>
      </c>
      <c r="D10" s="6">
        <v>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.75" x14ac:dyDescent="0.3">
      <c r="A11" s="105"/>
      <c r="B11" s="49" t="s">
        <v>109</v>
      </c>
      <c r="C11" s="54">
        <v>10</v>
      </c>
      <c r="D11" s="10" t="s">
        <v>257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.75" x14ac:dyDescent="0.3">
      <c r="A12" s="105"/>
      <c r="B12" s="49" t="s">
        <v>66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8"/>
      <c r="R12" s="28"/>
    </row>
    <row r="13" spans="1:18" ht="18.75" x14ac:dyDescent="0.3">
      <c r="A13" s="105"/>
      <c r="B13" s="49" t="s">
        <v>83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.75" x14ac:dyDescent="0.3">
      <c r="A14" s="101"/>
      <c r="B14" s="49" t="s">
        <v>110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28"/>
    </row>
    <row r="15" spans="1:18" ht="18.75" x14ac:dyDescent="0.3">
      <c r="A15" s="100"/>
      <c r="B15" s="48" t="s">
        <v>31</v>
      </c>
      <c r="C15" s="102" t="s">
        <v>32</v>
      </c>
      <c r="D15" s="103"/>
      <c r="E15" s="8">
        <v>0.434</v>
      </c>
      <c r="F15" s="8">
        <v>0</v>
      </c>
      <c r="G15" s="8">
        <v>12.725</v>
      </c>
      <c r="H15" s="8">
        <v>46.033000000000001</v>
      </c>
      <c r="I15" s="8">
        <v>0.02</v>
      </c>
      <c r="J15" s="8">
        <v>0.08</v>
      </c>
      <c r="K15" s="8">
        <v>0</v>
      </c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28"/>
      <c r="R15" s="28"/>
    </row>
    <row r="16" spans="1:18" ht="18.75" x14ac:dyDescent="0.3">
      <c r="A16" s="105"/>
      <c r="B16" s="49" t="s">
        <v>85</v>
      </c>
      <c r="C16" s="54">
        <v>2</v>
      </c>
      <c r="D16" s="6">
        <v>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28"/>
    </row>
    <row r="17" spans="1:18" ht="18.75" x14ac:dyDescent="0.3">
      <c r="A17" s="105"/>
      <c r="B17" s="49" t="s">
        <v>81</v>
      </c>
      <c r="C17" s="54">
        <v>15</v>
      </c>
      <c r="D17" s="6">
        <v>15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.75" x14ac:dyDescent="0.3">
      <c r="A18" s="101"/>
      <c r="B18" s="49" t="s">
        <v>86</v>
      </c>
      <c r="C18" s="54">
        <v>7</v>
      </c>
      <c r="D18" s="6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.75" x14ac:dyDescent="0.3">
      <c r="A19" s="100" t="s">
        <v>199</v>
      </c>
      <c r="B19" s="48" t="s">
        <v>269</v>
      </c>
      <c r="C19" s="102">
        <v>15</v>
      </c>
      <c r="D19" s="103"/>
      <c r="E19" s="85">
        <v>3.48</v>
      </c>
      <c r="F19" s="85">
        <v>4.43</v>
      </c>
      <c r="G19" s="85">
        <v>0</v>
      </c>
      <c r="H19" s="85">
        <v>54.6</v>
      </c>
      <c r="I19" s="85">
        <v>0.01</v>
      </c>
      <c r="J19" s="85">
        <v>0.11</v>
      </c>
      <c r="K19" s="85">
        <v>4.7999999999999996E-3</v>
      </c>
      <c r="L19" s="85">
        <v>132</v>
      </c>
      <c r="M19" s="85">
        <v>75</v>
      </c>
      <c r="N19" s="85">
        <v>5.25</v>
      </c>
      <c r="O19" s="85">
        <v>0.15</v>
      </c>
      <c r="Q19" s="28"/>
      <c r="R19" s="28"/>
    </row>
    <row r="20" spans="1:18" ht="18.75" x14ac:dyDescent="0.3">
      <c r="A20" s="101"/>
      <c r="B20" s="49" t="s">
        <v>270</v>
      </c>
      <c r="C20" s="54">
        <v>15.9</v>
      </c>
      <c r="D20" s="6">
        <v>15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8"/>
      <c r="R20" s="28"/>
    </row>
    <row r="21" spans="1:18" ht="18.75" x14ac:dyDescent="0.3">
      <c r="A21" s="100" t="s">
        <v>213</v>
      </c>
      <c r="B21" s="48" t="s">
        <v>30</v>
      </c>
      <c r="C21" s="102">
        <v>20</v>
      </c>
      <c r="D21" s="103"/>
      <c r="E21" s="85">
        <v>0</v>
      </c>
      <c r="F21" s="85">
        <v>16.399999999999999</v>
      </c>
      <c r="G21" s="85">
        <v>0.2</v>
      </c>
      <c r="H21" s="85">
        <v>150</v>
      </c>
      <c r="I21" s="85">
        <v>0</v>
      </c>
      <c r="J21" s="85">
        <v>0</v>
      </c>
      <c r="K21" s="85">
        <v>118</v>
      </c>
      <c r="L21" s="85">
        <v>2</v>
      </c>
      <c r="M21" s="85">
        <v>4</v>
      </c>
      <c r="N21" s="85">
        <v>0</v>
      </c>
      <c r="O21" s="85">
        <v>0</v>
      </c>
      <c r="Q21" s="28"/>
      <c r="R21" s="28"/>
    </row>
    <row r="22" spans="1:18" ht="18.75" x14ac:dyDescent="0.3">
      <c r="A22" s="101"/>
      <c r="B22" s="49" t="s">
        <v>66</v>
      </c>
      <c r="C22" s="54">
        <v>20</v>
      </c>
      <c r="D22" s="6">
        <v>20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.75" x14ac:dyDescent="0.3">
      <c r="A23" s="27"/>
      <c r="B23" s="48" t="s">
        <v>18</v>
      </c>
      <c r="C23" s="102">
        <v>50</v>
      </c>
      <c r="D23" s="103"/>
      <c r="E23" s="17">
        <v>3.8</v>
      </c>
      <c r="F23" s="22">
        <v>0.45</v>
      </c>
      <c r="G23" s="22">
        <v>24.9</v>
      </c>
      <c r="H23" s="22">
        <v>113.22</v>
      </c>
      <c r="I23" s="22">
        <v>0.08</v>
      </c>
      <c r="J23" s="22">
        <v>0</v>
      </c>
      <c r="K23" s="22">
        <v>0</v>
      </c>
      <c r="L23" s="22">
        <v>13.02</v>
      </c>
      <c r="M23" s="22">
        <v>41.5</v>
      </c>
      <c r="N23" s="22">
        <v>17.53</v>
      </c>
      <c r="O23" s="22">
        <v>0.8</v>
      </c>
      <c r="Q23" s="28"/>
      <c r="R23" s="28"/>
    </row>
    <row r="24" spans="1:18" ht="18.75" x14ac:dyDescent="0.3">
      <c r="A24" s="27" t="s">
        <v>201</v>
      </c>
      <c r="B24" s="78" t="s">
        <v>133</v>
      </c>
      <c r="C24" s="93">
        <v>40</v>
      </c>
      <c r="D24" s="90"/>
      <c r="E24" s="81">
        <v>6.1</v>
      </c>
      <c r="F24" s="83">
        <v>5.52</v>
      </c>
      <c r="G24" s="83">
        <v>0.34</v>
      </c>
      <c r="H24" s="83">
        <v>75.36</v>
      </c>
      <c r="I24" s="83">
        <v>0.03</v>
      </c>
      <c r="J24" s="83">
        <v>0</v>
      </c>
      <c r="K24" s="83">
        <v>120</v>
      </c>
      <c r="L24" s="83">
        <v>41</v>
      </c>
      <c r="M24" s="83">
        <v>95.16</v>
      </c>
      <c r="N24" s="83">
        <v>6.64</v>
      </c>
      <c r="O24" s="83">
        <v>1.32</v>
      </c>
      <c r="Q24" s="28"/>
      <c r="R24" s="28"/>
    </row>
    <row r="25" spans="1:18" ht="18.75" x14ac:dyDescent="0.3">
      <c r="A25" s="27"/>
      <c r="B25" s="48" t="s">
        <v>125</v>
      </c>
      <c r="C25" s="102">
        <v>100</v>
      </c>
      <c r="D25" s="103"/>
      <c r="E25" s="17">
        <v>0.4</v>
      </c>
      <c r="F25" s="22">
        <v>0.4</v>
      </c>
      <c r="G25" s="22">
        <v>9.8000000000000007</v>
      </c>
      <c r="H25" s="22">
        <v>47</v>
      </c>
      <c r="I25" s="22">
        <v>0.03</v>
      </c>
      <c r="J25" s="22">
        <v>10</v>
      </c>
      <c r="K25" s="22"/>
      <c r="L25" s="22">
        <v>13.05</v>
      </c>
      <c r="M25" s="22">
        <v>11</v>
      </c>
      <c r="N25" s="22">
        <v>9</v>
      </c>
      <c r="O25" s="22">
        <v>2.2000000000000002</v>
      </c>
      <c r="Q25" s="28"/>
      <c r="R25" s="28"/>
    </row>
    <row r="26" spans="1:18" ht="18.75" x14ac:dyDescent="0.3">
      <c r="A26" s="27"/>
      <c r="B26" s="48" t="s">
        <v>19</v>
      </c>
      <c r="C26" s="102"/>
      <c r="D26" s="103"/>
      <c r="E26" s="5">
        <f>SUM(E7:E24)</f>
        <v>41.614000000000004</v>
      </c>
      <c r="F26" s="15">
        <f>SUM(F7:F24)</f>
        <v>46</v>
      </c>
      <c r="G26" s="15">
        <f>SUM(G7:G24)</f>
        <v>48.364999999999995</v>
      </c>
      <c r="H26" s="15">
        <f>SUM(H7:H25)</f>
        <v>710.21300000000008</v>
      </c>
      <c r="I26" s="15">
        <f t="shared" ref="I26:O26" si="0">SUM(I7:I24)</f>
        <v>0.23</v>
      </c>
      <c r="J26" s="15">
        <f t="shared" si="0"/>
        <v>0.66999999999999993</v>
      </c>
      <c r="K26" s="15">
        <f t="shared" si="0"/>
        <v>372.5548</v>
      </c>
      <c r="L26" s="15">
        <f t="shared" si="0"/>
        <v>321.11399999999998</v>
      </c>
      <c r="M26" s="15">
        <f t="shared" si="0"/>
        <v>590.41499999999996</v>
      </c>
      <c r="N26" s="15">
        <f t="shared" si="0"/>
        <v>75.5</v>
      </c>
      <c r="O26" s="15">
        <f t="shared" si="0"/>
        <v>3.5120000000000005</v>
      </c>
      <c r="Q26" s="28"/>
      <c r="R26" s="28"/>
    </row>
    <row r="27" spans="1:18" ht="18.75" x14ac:dyDescent="0.3">
      <c r="A27" s="102" t="s">
        <v>20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03"/>
      <c r="Q27" s="28"/>
      <c r="R27" s="28"/>
    </row>
    <row r="28" spans="1:18" ht="18.75" x14ac:dyDescent="0.3">
      <c r="A28" s="100" t="s">
        <v>217</v>
      </c>
      <c r="B28" s="48" t="s">
        <v>46</v>
      </c>
      <c r="C28" s="102">
        <v>100</v>
      </c>
      <c r="D28" s="103"/>
      <c r="E28" s="8">
        <v>0.82</v>
      </c>
      <c r="F28" s="8">
        <v>3.71</v>
      </c>
      <c r="G28" s="8">
        <v>5.0599999999999996</v>
      </c>
      <c r="H28" s="8">
        <v>56.88</v>
      </c>
      <c r="I28" s="8">
        <v>0.04</v>
      </c>
      <c r="J28" s="8">
        <v>6.15</v>
      </c>
      <c r="K28" s="8">
        <v>0</v>
      </c>
      <c r="L28" s="8">
        <v>13.92</v>
      </c>
      <c r="M28" s="8">
        <v>26.98</v>
      </c>
      <c r="N28" s="8">
        <v>12.45</v>
      </c>
      <c r="O28" s="8">
        <v>0.51</v>
      </c>
      <c r="Q28" s="28"/>
      <c r="R28" s="28"/>
    </row>
    <row r="29" spans="1:18" ht="18.75" x14ac:dyDescent="0.3">
      <c r="A29" s="105"/>
      <c r="B29" s="49" t="s">
        <v>71</v>
      </c>
      <c r="C29" s="54" t="s">
        <v>186</v>
      </c>
      <c r="D29" s="6">
        <v>25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28"/>
      <c r="R29" s="28"/>
    </row>
    <row r="30" spans="1:18" ht="18.75" x14ac:dyDescent="0.3">
      <c r="A30" s="105"/>
      <c r="B30" s="49" t="s">
        <v>98</v>
      </c>
      <c r="C30" s="54" t="s">
        <v>187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25"/>
    </row>
    <row r="31" spans="1:18" ht="18.75" x14ac:dyDescent="0.3">
      <c r="A31" s="105"/>
      <c r="B31" s="49" t="s">
        <v>72</v>
      </c>
      <c r="C31" s="54" t="s">
        <v>188</v>
      </c>
      <c r="D31" s="6">
        <v>15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25"/>
    </row>
    <row r="32" spans="1:18" ht="18.75" x14ac:dyDescent="0.3">
      <c r="A32" s="105"/>
      <c r="B32" s="49" t="s">
        <v>101</v>
      </c>
      <c r="C32" s="54">
        <v>25</v>
      </c>
      <c r="D32" s="6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.75" x14ac:dyDescent="0.3">
      <c r="A33" s="105"/>
      <c r="B33" s="49" t="s">
        <v>73</v>
      </c>
      <c r="C33" s="54">
        <v>17.899999999999999</v>
      </c>
      <c r="D33" s="6">
        <v>15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.75" x14ac:dyDescent="0.3">
      <c r="A34" s="101"/>
      <c r="B34" s="49" t="s">
        <v>88</v>
      </c>
      <c r="C34" s="54">
        <v>6</v>
      </c>
      <c r="D34" s="6">
        <v>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 ht="18.75" x14ac:dyDescent="0.3">
      <c r="A35" s="100" t="s">
        <v>218</v>
      </c>
      <c r="B35" s="48" t="s">
        <v>47</v>
      </c>
      <c r="C35" s="102">
        <v>250</v>
      </c>
      <c r="D35" s="103"/>
      <c r="E35" s="8">
        <v>2.1</v>
      </c>
      <c r="F35" s="8">
        <v>7.48</v>
      </c>
      <c r="G35" s="8">
        <v>11.69</v>
      </c>
      <c r="H35" s="8">
        <v>122.96</v>
      </c>
      <c r="I35" s="8">
        <v>0.14000000000000001</v>
      </c>
      <c r="J35" s="8">
        <v>8.5</v>
      </c>
      <c r="K35" s="8">
        <v>0</v>
      </c>
      <c r="L35" s="8">
        <v>32.14</v>
      </c>
      <c r="M35" s="8">
        <v>86.84</v>
      </c>
      <c r="N35" s="8">
        <v>53.78</v>
      </c>
      <c r="O35" s="8">
        <v>0.09</v>
      </c>
      <c r="Q35" s="30"/>
      <c r="R35" s="30"/>
    </row>
    <row r="36" spans="1:18" ht="18.75" x14ac:dyDescent="0.3">
      <c r="A36" s="105"/>
      <c r="B36" s="49" t="s">
        <v>87</v>
      </c>
      <c r="C36" s="54">
        <v>25</v>
      </c>
      <c r="D36" s="6">
        <v>20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30"/>
      <c r="R36" s="30"/>
    </row>
    <row r="37" spans="1:18" ht="18.75" x14ac:dyDescent="0.3">
      <c r="A37" s="105"/>
      <c r="B37" s="49" t="s">
        <v>71</v>
      </c>
      <c r="C37" s="54" t="s">
        <v>189</v>
      </c>
      <c r="D37" s="6">
        <v>50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Q37" s="30"/>
      <c r="R37" s="30"/>
    </row>
    <row r="38" spans="1:18" ht="18.75" x14ac:dyDescent="0.3">
      <c r="A38" s="105"/>
      <c r="B38" s="49" t="s">
        <v>72</v>
      </c>
      <c r="C38" s="54" t="s">
        <v>185</v>
      </c>
      <c r="D38" s="6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30"/>
      <c r="R38" s="30"/>
    </row>
    <row r="39" spans="1:18" x14ac:dyDescent="0.25">
      <c r="A39" s="105"/>
      <c r="B39" s="49" t="s">
        <v>73</v>
      </c>
      <c r="C39" s="54">
        <v>12</v>
      </c>
      <c r="D39" s="6">
        <v>10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25">
      <c r="A40" s="105"/>
      <c r="B40" s="49" t="s">
        <v>102</v>
      </c>
      <c r="C40" s="54">
        <v>11.5</v>
      </c>
      <c r="D40" s="6">
        <v>7.5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25">
      <c r="A41" s="105"/>
      <c r="B41" s="49" t="s">
        <v>136</v>
      </c>
      <c r="C41" s="54">
        <v>0.2</v>
      </c>
      <c r="D41" s="6">
        <v>0.2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25">
      <c r="A42" s="105"/>
      <c r="B42" s="49" t="s">
        <v>100</v>
      </c>
      <c r="C42" s="54">
        <v>32.4</v>
      </c>
      <c r="D42" s="6">
        <v>32.4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25">
      <c r="A43" s="101"/>
      <c r="B43" s="49" t="s">
        <v>88</v>
      </c>
      <c r="C43" s="54">
        <v>4.8</v>
      </c>
      <c r="D43" s="6">
        <v>4.8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25">
      <c r="A44" s="100" t="s">
        <v>219</v>
      </c>
      <c r="B44" s="51" t="s">
        <v>50</v>
      </c>
      <c r="C44" s="102" t="s">
        <v>59</v>
      </c>
      <c r="D44" s="103"/>
      <c r="E44" s="8">
        <v>13.59</v>
      </c>
      <c r="F44" s="8">
        <v>12.999000000000001</v>
      </c>
      <c r="G44" s="8">
        <v>10.949</v>
      </c>
      <c r="H44" s="8">
        <v>218.08699999999999</v>
      </c>
      <c r="I44" s="8">
        <v>8.2000000000000003E-2</v>
      </c>
      <c r="J44" s="8">
        <v>0.64600000000000002</v>
      </c>
      <c r="K44" s="8">
        <v>6.0999999999999999E-2</v>
      </c>
      <c r="L44" s="8">
        <v>123.25700000000001</v>
      </c>
      <c r="M44" s="8">
        <v>263.30900000000003</v>
      </c>
      <c r="N44" s="8">
        <v>19.75</v>
      </c>
      <c r="O44" s="8">
        <v>0.95499999999999996</v>
      </c>
    </row>
    <row r="45" spans="1:18" x14ac:dyDescent="0.25">
      <c r="A45" s="105"/>
      <c r="B45" s="57" t="s">
        <v>103</v>
      </c>
      <c r="C45" s="54">
        <v>89.6</v>
      </c>
      <c r="D45" s="6">
        <v>44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25">
      <c r="A46" s="105"/>
      <c r="B46" s="57" t="s">
        <v>118</v>
      </c>
      <c r="C46" s="54">
        <v>11</v>
      </c>
      <c r="D46" s="6">
        <v>11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25">
      <c r="A47" s="105"/>
      <c r="B47" s="57" t="s">
        <v>77</v>
      </c>
      <c r="C47" s="54">
        <v>16</v>
      </c>
      <c r="D47" s="6">
        <v>16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25">
      <c r="A48" s="105"/>
      <c r="B48" s="57" t="s">
        <v>78</v>
      </c>
      <c r="C48" s="54">
        <v>6</v>
      </c>
      <c r="D48" s="6">
        <v>6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105"/>
      <c r="B49" s="57" t="s">
        <v>66</v>
      </c>
      <c r="C49" s="54" t="s">
        <v>105</v>
      </c>
      <c r="D49" s="6" t="s">
        <v>105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105"/>
      <c r="B50" s="57" t="s">
        <v>94</v>
      </c>
      <c r="C50" s="54">
        <v>0.52</v>
      </c>
      <c r="D50" s="6">
        <v>0.52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05"/>
      <c r="B51" s="57" t="s">
        <v>93</v>
      </c>
      <c r="C51" s="54">
        <v>0.1</v>
      </c>
      <c r="D51" s="6">
        <v>0.1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105"/>
      <c r="B52" s="57" t="s">
        <v>72</v>
      </c>
      <c r="C52" s="54">
        <v>0.1</v>
      </c>
      <c r="D52" s="6">
        <v>0.1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105"/>
      <c r="B53" s="57" t="s">
        <v>73</v>
      </c>
      <c r="C53" s="54">
        <v>0.24</v>
      </c>
      <c r="D53" s="6">
        <v>0.24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105"/>
      <c r="B54" s="57" t="s">
        <v>136</v>
      </c>
      <c r="C54" s="54">
        <v>0.1</v>
      </c>
      <c r="D54" s="6">
        <v>0.1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101"/>
      <c r="B55" s="57" t="s">
        <v>81</v>
      </c>
      <c r="C55" s="54">
        <v>0.15</v>
      </c>
      <c r="D55" s="6" t="s">
        <v>104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100" t="s">
        <v>211</v>
      </c>
      <c r="B56" s="48" t="s">
        <v>35</v>
      </c>
      <c r="C56" s="102">
        <v>200</v>
      </c>
      <c r="D56" s="103"/>
      <c r="E56" s="63">
        <v>4.08</v>
      </c>
      <c r="F56" s="63">
        <v>6.4</v>
      </c>
      <c r="G56" s="63">
        <v>27.26</v>
      </c>
      <c r="H56" s="63">
        <v>183</v>
      </c>
      <c r="I56" s="63">
        <v>0.18</v>
      </c>
      <c r="J56" s="63">
        <v>24.22</v>
      </c>
      <c r="K56" s="63">
        <v>34</v>
      </c>
      <c r="L56" s="63">
        <v>49.3</v>
      </c>
      <c r="M56" s="63">
        <v>115.46</v>
      </c>
      <c r="N56" s="63">
        <v>37</v>
      </c>
      <c r="O56" s="63">
        <v>1.34</v>
      </c>
    </row>
    <row r="57" spans="1:15" x14ac:dyDescent="0.25">
      <c r="A57" s="105"/>
      <c r="B57" s="49" t="s">
        <v>71</v>
      </c>
      <c r="C57" s="54" t="s">
        <v>242</v>
      </c>
      <c r="D57" s="6">
        <v>128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105"/>
      <c r="B58" s="49" t="s">
        <v>90</v>
      </c>
      <c r="C58" s="54">
        <v>30</v>
      </c>
      <c r="D58" s="6">
        <v>30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105"/>
      <c r="B59" s="49" t="s">
        <v>66</v>
      </c>
      <c r="C59" s="54">
        <v>7</v>
      </c>
      <c r="D59" s="6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101"/>
      <c r="B60" s="49" t="s">
        <v>136</v>
      </c>
      <c r="C60" s="54">
        <v>0.2</v>
      </c>
      <c r="D60" s="6">
        <v>0.2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100" t="s">
        <v>205</v>
      </c>
      <c r="B61" s="48" t="s">
        <v>140</v>
      </c>
      <c r="C61" s="102">
        <v>200</v>
      </c>
      <c r="D61" s="103"/>
      <c r="E61" s="8">
        <v>0.04</v>
      </c>
      <c r="F61" s="8">
        <v>0</v>
      </c>
      <c r="G61" s="8">
        <v>24.76</v>
      </c>
      <c r="H61" s="8">
        <v>94.2</v>
      </c>
      <c r="I61" s="8">
        <v>0.01</v>
      </c>
      <c r="J61" s="8">
        <v>0.16800000000000001</v>
      </c>
      <c r="K61" s="8">
        <v>0</v>
      </c>
      <c r="L61" s="8">
        <v>6.4</v>
      </c>
      <c r="M61" s="8">
        <v>3.6</v>
      </c>
      <c r="N61" s="8">
        <v>0</v>
      </c>
      <c r="O61" s="8">
        <v>0.18</v>
      </c>
    </row>
    <row r="62" spans="1:15" x14ac:dyDescent="0.25">
      <c r="A62" s="105"/>
      <c r="B62" s="49" t="s">
        <v>79</v>
      </c>
      <c r="C62" s="49">
        <v>20</v>
      </c>
      <c r="D62" s="6">
        <v>20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101"/>
      <c r="B63" s="49" t="s">
        <v>81</v>
      </c>
      <c r="C63" s="49">
        <v>20</v>
      </c>
      <c r="D63" s="6">
        <v>20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27"/>
      <c r="B64" s="48" t="s">
        <v>18</v>
      </c>
      <c r="C64" s="102">
        <v>50</v>
      </c>
      <c r="D64" s="103"/>
      <c r="E64" s="17">
        <v>3.8</v>
      </c>
      <c r="F64" s="22">
        <v>0.45</v>
      </c>
      <c r="G64" s="22">
        <v>24.9</v>
      </c>
      <c r="H64" s="22">
        <v>113.22</v>
      </c>
      <c r="I64" s="22">
        <v>0.08</v>
      </c>
      <c r="J64" s="22">
        <v>0</v>
      </c>
      <c r="K64" s="22">
        <v>0</v>
      </c>
      <c r="L64" s="22">
        <v>13.02</v>
      </c>
      <c r="M64" s="22">
        <v>41.5</v>
      </c>
      <c r="N64" s="22">
        <v>17.53</v>
      </c>
      <c r="O64" s="22">
        <v>0.8</v>
      </c>
    </row>
    <row r="65" spans="1:15" x14ac:dyDescent="0.25">
      <c r="A65" s="27"/>
      <c r="B65" s="48" t="s">
        <v>24</v>
      </c>
      <c r="C65" s="102">
        <v>50</v>
      </c>
      <c r="D65" s="103"/>
      <c r="E65" s="22">
        <v>2.75</v>
      </c>
      <c r="F65" s="22">
        <v>0.5</v>
      </c>
      <c r="G65" s="22">
        <v>17</v>
      </c>
      <c r="H65" s="22">
        <v>85</v>
      </c>
      <c r="I65" s="22">
        <v>0.09</v>
      </c>
      <c r="J65" s="22">
        <v>0</v>
      </c>
      <c r="K65" s="22">
        <v>0</v>
      </c>
      <c r="L65" s="22">
        <v>10.5</v>
      </c>
      <c r="M65" s="22">
        <v>87</v>
      </c>
      <c r="N65" s="22">
        <v>28.5</v>
      </c>
      <c r="O65" s="22">
        <v>1.8</v>
      </c>
    </row>
    <row r="66" spans="1:15" x14ac:dyDescent="0.25">
      <c r="A66" s="27"/>
      <c r="B66" s="48" t="s">
        <v>26</v>
      </c>
      <c r="C66" s="102"/>
      <c r="D66" s="103"/>
      <c r="E66" s="5">
        <f t="shared" ref="E66:O66" si="1">SUM(E28:E65)</f>
        <v>27.179999999999996</v>
      </c>
      <c r="F66" s="5">
        <f t="shared" si="1"/>
        <v>31.538999999999998</v>
      </c>
      <c r="G66" s="5">
        <f t="shared" si="1"/>
        <v>121.619</v>
      </c>
      <c r="H66" s="5">
        <f>SUM(H28:H65)</f>
        <v>873.34700000000009</v>
      </c>
      <c r="I66" s="5">
        <f t="shared" si="1"/>
        <v>0.622</v>
      </c>
      <c r="J66" s="5">
        <f t="shared" si="1"/>
        <v>39.683999999999997</v>
      </c>
      <c r="K66" s="5">
        <f t="shared" si="1"/>
        <v>34.061</v>
      </c>
      <c r="L66" s="5">
        <f t="shared" si="1"/>
        <v>248.53700000000003</v>
      </c>
      <c r="M66" s="5">
        <f t="shared" si="1"/>
        <v>624.68900000000008</v>
      </c>
      <c r="N66" s="5">
        <f t="shared" si="1"/>
        <v>169.01</v>
      </c>
      <c r="O66" s="5">
        <f t="shared" si="1"/>
        <v>5.6749999999999998</v>
      </c>
    </row>
    <row r="67" spans="1:15" x14ac:dyDescent="0.25">
      <c r="A67" s="27"/>
      <c r="B67" s="4" t="s">
        <v>197</v>
      </c>
      <c r="C67" s="102"/>
      <c r="D67" s="103"/>
      <c r="E67" s="47">
        <f>SUM(E26+E66)</f>
        <v>68.793999999999997</v>
      </c>
      <c r="F67" s="47">
        <f t="shared" ref="F67:O67" si="2">SUM(F26+F66)</f>
        <v>77.539000000000001</v>
      </c>
      <c r="G67" s="47">
        <f t="shared" si="2"/>
        <v>169.98399999999998</v>
      </c>
      <c r="H67" s="47">
        <f t="shared" si="2"/>
        <v>1583.5600000000002</v>
      </c>
      <c r="I67" s="47">
        <f t="shared" si="2"/>
        <v>0.85199999999999998</v>
      </c>
      <c r="J67" s="47">
        <f t="shared" si="2"/>
        <v>40.353999999999999</v>
      </c>
      <c r="K67" s="47">
        <f t="shared" si="2"/>
        <v>406.61579999999998</v>
      </c>
      <c r="L67" s="47">
        <f t="shared" si="2"/>
        <v>569.65100000000007</v>
      </c>
      <c r="M67" s="47">
        <f t="shared" si="2"/>
        <v>1215.104</v>
      </c>
      <c r="N67" s="47">
        <f t="shared" si="2"/>
        <v>244.51</v>
      </c>
      <c r="O67" s="47">
        <f t="shared" si="2"/>
        <v>9.1870000000000012</v>
      </c>
    </row>
    <row r="68" spans="1:15" x14ac:dyDescent="0.25">
      <c r="A68" s="27"/>
      <c r="B68" s="113" t="s">
        <v>126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03"/>
    </row>
    <row r="69" spans="1:15" x14ac:dyDescent="0.25">
      <c r="A69" s="27"/>
      <c r="B69" s="48" t="s">
        <v>127</v>
      </c>
      <c r="C69" s="102">
        <v>200</v>
      </c>
      <c r="D69" s="103"/>
      <c r="E69" s="15">
        <v>1</v>
      </c>
      <c r="F69" s="15">
        <v>0.01</v>
      </c>
      <c r="G69" s="15">
        <v>29.7</v>
      </c>
      <c r="H69" s="15">
        <v>128</v>
      </c>
      <c r="I69" s="15">
        <v>0.6</v>
      </c>
      <c r="J69" s="15">
        <v>0.06</v>
      </c>
      <c r="K69" s="15">
        <v>46</v>
      </c>
      <c r="L69" s="15"/>
      <c r="M69" s="15">
        <v>23</v>
      </c>
      <c r="N69" s="15">
        <v>23</v>
      </c>
      <c r="O69" s="15">
        <v>0.5</v>
      </c>
    </row>
    <row r="70" spans="1:15" x14ac:dyDescent="0.25">
      <c r="A70" s="27"/>
      <c r="B70" s="48" t="s">
        <v>131</v>
      </c>
      <c r="C70" s="102">
        <v>25</v>
      </c>
      <c r="D70" s="103"/>
      <c r="E70" s="15">
        <v>0.98</v>
      </c>
      <c r="F70" s="15">
        <v>7.65</v>
      </c>
      <c r="G70" s="15">
        <v>15.63</v>
      </c>
      <c r="H70" s="15">
        <v>135.25</v>
      </c>
      <c r="I70" s="15"/>
      <c r="J70" s="15"/>
      <c r="K70" s="15"/>
      <c r="L70" s="15"/>
      <c r="M70" s="15"/>
      <c r="N70" s="15"/>
      <c r="O70" s="15"/>
    </row>
    <row r="71" spans="1:15" x14ac:dyDescent="0.25">
      <c r="A71" s="27"/>
      <c r="B71" s="48" t="s">
        <v>129</v>
      </c>
      <c r="C71" s="119"/>
      <c r="D71" s="114"/>
      <c r="E71" s="15">
        <f>SUM(E69:E70)</f>
        <v>1.98</v>
      </c>
      <c r="F71" s="15">
        <f t="shared" ref="F71:O71" si="3">SUM(F69:F70)</f>
        <v>7.66</v>
      </c>
      <c r="G71" s="15">
        <f t="shared" si="3"/>
        <v>45.33</v>
      </c>
      <c r="H71" s="15">
        <f t="shared" si="3"/>
        <v>263.25</v>
      </c>
      <c r="I71" s="15">
        <f t="shared" si="3"/>
        <v>0.6</v>
      </c>
      <c r="J71" s="15">
        <f t="shared" si="3"/>
        <v>0.06</v>
      </c>
      <c r="K71" s="15">
        <f t="shared" si="3"/>
        <v>46</v>
      </c>
      <c r="L71" s="15">
        <f t="shared" si="3"/>
        <v>0</v>
      </c>
      <c r="M71" s="15">
        <f t="shared" si="3"/>
        <v>23</v>
      </c>
      <c r="N71" s="15">
        <f t="shared" si="3"/>
        <v>23</v>
      </c>
      <c r="O71" s="15">
        <f t="shared" si="3"/>
        <v>0.5</v>
      </c>
    </row>
    <row r="72" spans="1:15" x14ac:dyDescent="0.25">
      <c r="A72" s="27"/>
      <c r="B72" s="48" t="s">
        <v>27</v>
      </c>
      <c r="C72" s="120"/>
      <c r="D72" s="115"/>
      <c r="E72" s="5">
        <f t="shared" ref="E72:O72" si="4">SUM(E26,E66,E71)</f>
        <v>70.774000000000001</v>
      </c>
      <c r="F72" s="15">
        <f t="shared" si="4"/>
        <v>85.198999999999998</v>
      </c>
      <c r="G72" s="15">
        <f t="shared" si="4"/>
        <v>215.31399999999996</v>
      </c>
      <c r="H72" s="15">
        <f t="shared" si="4"/>
        <v>1846.8100000000002</v>
      </c>
      <c r="I72" s="15">
        <f t="shared" si="4"/>
        <v>1.452</v>
      </c>
      <c r="J72" s="15">
        <f t="shared" si="4"/>
        <v>40.414000000000001</v>
      </c>
      <c r="K72" s="15">
        <f t="shared" si="4"/>
        <v>452.61579999999998</v>
      </c>
      <c r="L72" s="15">
        <f t="shared" si="4"/>
        <v>569.65100000000007</v>
      </c>
      <c r="M72" s="15">
        <f t="shared" si="4"/>
        <v>1238.104</v>
      </c>
      <c r="N72" s="15">
        <f t="shared" si="4"/>
        <v>267.51</v>
      </c>
      <c r="O72" s="15">
        <f t="shared" si="4"/>
        <v>9.6870000000000012</v>
      </c>
    </row>
  </sheetData>
  <mergeCells count="39">
    <mergeCell ref="C66:D66"/>
    <mergeCell ref="C69:D69"/>
    <mergeCell ref="C70:D70"/>
    <mergeCell ref="C71:D72"/>
    <mergeCell ref="A28:A34"/>
    <mergeCell ref="A35:A43"/>
    <mergeCell ref="A44:A55"/>
    <mergeCell ref="A56:A60"/>
    <mergeCell ref="A61:A63"/>
    <mergeCell ref="B68:O68"/>
    <mergeCell ref="C61:D61"/>
    <mergeCell ref="C64:D64"/>
    <mergeCell ref="C65:D65"/>
    <mergeCell ref="C67:D67"/>
    <mergeCell ref="C44:D44"/>
    <mergeCell ref="C56:D56"/>
    <mergeCell ref="C35:D35"/>
    <mergeCell ref="H4:H5"/>
    <mergeCell ref="I4:K4"/>
    <mergeCell ref="A4:A5"/>
    <mergeCell ref="A6:O6"/>
    <mergeCell ref="A7:A14"/>
    <mergeCell ref="A15:A18"/>
    <mergeCell ref="A27:O27"/>
    <mergeCell ref="C4:D4"/>
    <mergeCell ref="C7:D7"/>
    <mergeCell ref="C15:D15"/>
    <mergeCell ref="C23:D23"/>
    <mergeCell ref="C24:D24"/>
    <mergeCell ref="C25:D25"/>
    <mergeCell ref="C26:D26"/>
    <mergeCell ref="B4:B5"/>
    <mergeCell ref="A19:A20"/>
    <mergeCell ref="A21:A22"/>
    <mergeCell ref="C21:D21"/>
    <mergeCell ref="L4:O4"/>
    <mergeCell ref="C28:D28"/>
    <mergeCell ref="E4:G4"/>
    <mergeCell ref="C19:D19"/>
  </mergeCells>
  <pageMargins left="0.7" right="0.7" top="0.75" bottom="0.75" header="0.3" footer="0.3"/>
  <pageSetup paperSize="9" scale="70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workbookViewId="0"/>
  </sheetViews>
  <sheetFormatPr defaultRowHeight="15" x14ac:dyDescent="0.25"/>
  <cols>
    <col min="1" max="1" width="13.7109375" customWidth="1"/>
    <col min="2" max="2" width="32.5703125" customWidth="1"/>
    <col min="3" max="3" width="16.2851562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 x14ac:dyDescent="0.25">
      <c r="A1" s="68" t="s">
        <v>272</v>
      </c>
      <c r="B1" s="67"/>
    </row>
    <row r="2" spans="1:18" ht="15.75" x14ac:dyDescent="0.25">
      <c r="A2" s="67" t="s">
        <v>238</v>
      </c>
      <c r="B2" s="67"/>
    </row>
    <row r="3" spans="1:18" ht="15.75" x14ac:dyDescent="0.25">
      <c r="A3" s="67" t="s">
        <v>267</v>
      </c>
      <c r="B3" s="6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100"/>
      <c r="B4" s="103" t="s">
        <v>0</v>
      </c>
      <c r="C4" s="102" t="s">
        <v>192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x14ac:dyDescent="0.25">
      <c r="A5" s="101"/>
      <c r="B5" s="103"/>
      <c r="C5" s="31" t="s">
        <v>176</v>
      </c>
      <c r="D5" s="53" t="s">
        <v>193</v>
      </c>
      <c r="E5" s="4" t="s">
        <v>4</v>
      </c>
      <c r="F5" s="4" t="s">
        <v>5</v>
      </c>
      <c r="G5" s="4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ht="18.75" x14ac:dyDescent="0.3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28"/>
      <c r="R6" s="28"/>
    </row>
    <row r="7" spans="1:18" ht="18.75" x14ac:dyDescent="0.3">
      <c r="A7" s="100" t="s">
        <v>264</v>
      </c>
      <c r="B7" s="51" t="s">
        <v>52</v>
      </c>
      <c r="C7" s="102" t="s">
        <v>29</v>
      </c>
      <c r="D7" s="103"/>
      <c r="E7" s="8">
        <v>6.2089999999999996</v>
      </c>
      <c r="F7" s="8">
        <v>10.156000000000001</v>
      </c>
      <c r="G7" s="8">
        <v>31.45</v>
      </c>
      <c r="H7" s="8">
        <v>231.61199999999999</v>
      </c>
      <c r="I7" s="8">
        <v>0.17100000000000001</v>
      </c>
      <c r="J7" s="8">
        <v>0.25</v>
      </c>
      <c r="K7" s="8">
        <v>7.1999999999999995E-2</v>
      </c>
      <c r="L7" s="8">
        <v>172.68899999999999</v>
      </c>
      <c r="M7" s="8">
        <v>297.03100000000001</v>
      </c>
      <c r="N7" s="8">
        <v>4.694</v>
      </c>
      <c r="O7" s="8">
        <v>0.17599999999999999</v>
      </c>
      <c r="Q7" s="28"/>
      <c r="R7" s="28"/>
    </row>
    <row r="8" spans="1:18" ht="18.75" x14ac:dyDescent="0.3">
      <c r="A8" s="105"/>
      <c r="B8" s="57" t="s">
        <v>106</v>
      </c>
      <c r="C8" s="54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28"/>
    </row>
    <row r="9" spans="1:18" ht="18.75" x14ac:dyDescent="0.3">
      <c r="A9" s="105"/>
      <c r="B9" s="57" t="s">
        <v>77</v>
      </c>
      <c r="C9" s="54">
        <v>176</v>
      </c>
      <c r="D9" s="6">
        <v>176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28"/>
    </row>
    <row r="10" spans="1:18" ht="18.75" x14ac:dyDescent="0.3">
      <c r="A10" s="105"/>
      <c r="B10" s="57" t="s">
        <v>81</v>
      </c>
      <c r="C10" s="54">
        <v>4</v>
      </c>
      <c r="D10" s="6">
        <v>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28"/>
    </row>
    <row r="11" spans="1:18" ht="18.75" x14ac:dyDescent="0.3">
      <c r="A11" s="101"/>
      <c r="B11" s="57" t="s">
        <v>66</v>
      </c>
      <c r="C11" s="54">
        <v>5</v>
      </c>
      <c r="D11" s="6">
        <v>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</row>
    <row r="12" spans="1:18" ht="18.75" x14ac:dyDescent="0.3">
      <c r="A12" s="100" t="s">
        <v>213</v>
      </c>
      <c r="B12" s="48" t="s">
        <v>30</v>
      </c>
      <c r="C12" s="102">
        <v>20</v>
      </c>
      <c r="D12" s="103"/>
      <c r="E12" s="63">
        <v>0</v>
      </c>
      <c r="F12" s="63">
        <v>16.399999999999999</v>
      </c>
      <c r="G12" s="63">
        <v>0.2</v>
      </c>
      <c r="H12" s="63">
        <v>150</v>
      </c>
      <c r="I12" s="63">
        <v>0</v>
      </c>
      <c r="J12" s="63">
        <v>0</v>
      </c>
      <c r="K12" s="63">
        <v>118</v>
      </c>
      <c r="L12" s="63">
        <v>2</v>
      </c>
      <c r="M12" s="63">
        <v>4</v>
      </c>
      <c r="N12" s="63">
        <v>0</v>
      </c>
      <c r="O12" s="63">
        <v>0</v>
      </c>
      <c r="Q12" s="28"/>
      <c r="R12" s="28"/>
    </row>
    <row r="13" spans="1:18" ht="18.75" x14ac:dyDescent="0.3">
      <c r="A13" s="101"/>
      <c r="B13" s="49" t="s">
        <v>66</v>
      </c>
      <c r="C13" s="54">
        <v>20</v>
      </c>
      <c r="D13" s="6">
        <v>20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28"/>
    </row>
    <row r="14" spans="1:18" ht="18.75" x14ac:dyDescent="0.3">
      <c r="A14" s="100" t="s">
        <v>201</v>
      </c>
      <c r="B14" s="78" t="s">
        <v>133</v>
      </c>
      <c r="C14" s="93">
        <v>40</v>
      </c>
      <c r="D14" s="90"/>
      <c r="E14" s="81">
        <v>6.1</v>
      </c>
      <c r="F14" s="83">
        <v>5.52</v>
      </c>
      <c r="G14" s="83">
        <v>0.34</v>
      </c>
      <c r="H14" s="83">
        <v>75.36</v>
      </c>
      <c r="I14" s="83">
        <v>0.03</v>
      </c>
      <c r="J14" s="83">
        <v>0</v>
      </c>
      <c r="K14" s="83">
        <v>120</v>
      </c>
      <c r="L14" s="83">
        <v>41</v>
      </c>
      <c r="M14" s="83">
        <v>95.16</v>
      </c>
      <c r="N14" s="83">
        <v>6.64</v>
      </c>
      <c r="O14" s="83">
        <v>1.32</v>
      </c>
      <c r="Q14" s="28"/>
      <c r="R14" s="28"/>
    </row>
    <row r="15" spans="1:18" ht="18.75" x14ac:dyDescent="0.3">
      <c r="A15" s="101"/>
      <c r="B15" s="49" t="s">
        <v>160</v>
      </c>
      <c r="C15" s="54">
        <v>40</v>
      </c>
      <c r="D15" s="6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28"/>
    </row>
    <row r="16" spans="1:18" ht="18.75" x14ac:dyDescent="0.3">
      <c r="A16" s="100" t="s">
        <v>200</v>
      </c>
      <c r="B16" s="51" t="s">
        <v>53</v>
      </c>
      <c r="C16" s="102">
        <v>200</v>
      </c>
      <c r="D16" s="103"/>
      <c r="E16" s="11">
        <v>3.52</v>
      </c>
      <c r="F16" s="11">
        <v>3.72</v>
      </c>
      <c r="G16" s="8">
        <v>25.49</v>
      </c>
      <c r="H16" s="8">
        <v>145.19999999999999</v>
      </c>
      <c r="I16" s="8">
        <v>0.01</v>
      </c>
      <c r="J16" s="8">
        <v>1.3</v>
      </c>
      <c r="K16" s="8">
        <v>0.01</v>
      </c>
      <c r="L16" s="8">
        <v>122</v>
      </c>
      <c r="M16" s="8">
        <v>90</v>
      </c>
      <c r="N16" s="8">
        <v>14</v>
      </c>
      <c r="O16" s="8">
        <v>0.56000000000000005</v>
      </c>
      <c r="Q16" s="28"/>
      <c r="R16" s="28"/>
    </row>
    <row r="17" spans="1:18" ht="18.75" x14ac:dyDescent="0.3">
      <c r="A17" s="105"/>
      <c r="B17" s="49" t="s">
        <v>68</v>
      </c>
      <c r="C17" s="54">
        <v>4</v>
      </c>
      <c r="D17" s="6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28"/>
    </row>
    <row r="18" spans="1:18" ht="18.75" x14ac:dyDescent="0.3">
      <c r="A18" s="105"/>
      <c r="B18" s="49" t="s">
        <v>77</v>
      </c>
      <c r="C18" s="54">
        <v>180</v>
      </c>
      <c r="D18" s="6">
        <v>180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8"/>
      <c r="R18" s="28"/>
    </row>
    <row r="19" spans="1:18" ht="18.75" x14ac:dyDescent="0.3">
      <c r="A19" s="101"/>
      <c r="B19" s="49" t="s">
        <v>81</v>
      </c>
      <c r="C19" s="54">
        <v>20</v>
      </c>
      <c r="D19" s="6">
        <v>20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28"/>
    </row>
    <row r="20" spans="1:18" ht="18.75" x14ac:dyDescent="0.3">
      <c r="A20" s="27"/>
      <c r="B20" s="48" t="s">
        <v>18</v>
      </c>
      <c r="C20" s="102">
        <v>50</v>
      </c>
      <c r="D20" s="103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28"/>
    </row>
    <row r="21" spans="1:18" ht="18.75" x14ac:dyDescent="0.3">
      <c r="A21" s="100" t="s">
        <v>214</v>
      </c>
      <c r="B21" s="48" t="s">
        <v>44</v>
      </c>
      <c r="C21" s="102">
        <v>100</v>
      </c>
      <c r="D21" s="103"/>
      <c r="E21" s="33">
        <v>1.08</v>
      </c>
      <c r="F21" s="33">
        <v>0.18</v>
      </c>
      <c r="G21" s="33">
        <v>8.6199999999999992</v>
      </c>
      <c r="H21" s="33">
        <v>40.4</v>
      </c>
      <c r="I21" s="33">
        <v>0.05</v>
      </c>
      <c r="J21" s="33">
        <v>6.25</v>
      </c>
      <c r="K21" s="33">
        <v>0</v>
      </c>
      <c r="L21" s="33">
        <v>24.28</v>
      </c>
      <c r="M21" s="33">
        <v>44</v>
      </c>
      <c r="N21" s="33">
        <v>30.75</v>
      </c>
      <c r="O21" s="33">
        <v>1.08</v>
      </c>
      <c r="Q21" s="28"/>
      <c r="R21" s="28"/>
    </row>
    <row r="22" spans="1:18" ht="18.75" x14ac:dyDescent="0.3">
      <c r="A22" s="105"/>
      <c r="B22" s="49" t="s">
        <v>72</v>
      </c>
      <c r="C22" s="54">
        <v>93.8</v>
      </c>
      <c r="D22" s="6">
        <v>75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28"/>
    </row>
    <row r="23" spans="1:18" ht="18.75" x14ac:dyDescent="0.3">
      <c r="A23" s="105"/>
      <c r="B23" s="49" t="s">
        <v>159</v>
      </c>
      <c r="C23" s="54">
        <v>28.4</v>
      </c>
      <c r="D23" s="6">
        <v>25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28"/>
    </row>
    <row r="24" spans="1:18" ht="18.75" x14ac:dyDescent="0.3">
      <c r="A24" s="101"/>
      <c r="B24" s="49" t="s">
        <v>81</v>
      </c>
      <c r="C24" s="54">
        <v>1</v>
      </c>
      <c r="D24" s="6">
        <v>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28"/>
    </row>
    <row r="25" spans="1:18" ht="18.75" x14ac:dyDescent="0.3">
      <c r="A25" s="27"/>
      <c r="B25" s="48" t="s">
        <v>19</v>
      </c>
      <c r="C25" s="102"/>
      <c r="D25" s="103"/>
      <c r="E25" s="5">
        <f>SUM(E7:E21)</f>
        <v>20.708999999999996</v>
      </c>
      <c r="F25" s="22">
        <f t="shared" ref="F25:O25" si="0">SUM(F7:F21)</f>
        <v>36.425999999999995</v>
      </c>
      <c r="G25" s="22">
        <f t="shared" si="0"/>
        <v>91</v>
      </c>
      <c r="H25" s="22">
        <f t="shared" si="0"/>
        <v>755.79200000000003</v>
      </c>
      <c r="I25" s="22">
        <f t="shared" si="0"/>
        <v>0.34100000000000003</v>
      </c>
      <c r="J25" s="22">
        <f t="shared" si="0"/>
        <v>7.8</v>
      </c>
      <c r="K25" s="22">
        <f t="shared" si="0"/>
        <v>238.08199999999999</v>
      </c>
      <c r="L25" s="22">
        <f t="shared" si="0"/>
        <v>374.98899999999992</v>
      </c>
      <c r="M25" s="22">
        <f t="shared" si="0"/>
        <v>571.69100000000003</v>
      </c>
      <c r="N25" s="22">
        <f t="shared" si="0"/>
        <v>73.614000000000004</v>
      </c>
      <c r="O25" s="22">
        <f t="shared" si="0"/>
        <v>3.9359999999999999</v>
      </c>
      <c r="Q25" s="28"/>
      <c r="R25" s="28"/>
    </row>
    <row r="26" spans="1:18" ht="18.75" x14ac:dyDescent="0.3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28"/>
      <c r="R26" s="28"/>
    </row>
    <row r="27" spans="1:18" ht="18.75" x14ac:dyDescent="0.3">
      <c r="A27" s="100"/>
      <c r="B27" s="48" t="s">
        <v>54</v>
      </c>
      <c r="C27" s="102">
        <v>100</v>
      </c>
      <c r="D27" s="103"/>
      <c r="E27" s="8">
        <v>1.4</v>
      </c>
      <c r="F27" s="8">
        <v>7</v>
      </c>
      <c r="G27" s="8">
        <v>7.2240000000000002</v>
      </c>
      <c r="H27" s="8">
        <v>96.38</v>
      </c>
      <c r="I27" s="8">
        <v>2.4E-2</v>
      </c>
      <c r="J27" s="8">
        <v>2</v>
      </c>
      <c r="K27" s="8">
        <v>0</v>
      </c>
      <c r="L27" s="8">
        <v>45.305999999999997</v>
      </c>
      <c r="M27" s="8">
        <v>81.08</v>
      </c>
      <c r="N27" s="8">
        <v>22.75</v>
      </c>
      <c r="O27" s="8">
        <v>3.78</v>
      </c>
      <c r="Q27" s="28"/>
      <c r="R27" s="28"/>
    </row>
    <row r="28" spans="1:18" ht="18.75" x14ac:dyDescent="0.3">
      <c r="A28" s="101"/>
      <c r="B28" s="49" t="s">
        <v>123</v>
      </c>
      <c r="C28" s="54">
        <v>100</v>
      </c>
      <c r="D28" s="6">
        <v>100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28"/>
    </row>
    <row r="29" spans="1:18" ht="18.75" x14ac:dyDescent="0.3">
      <c r="A29" s="100" t="s">
        <v>265</v>
      </c>
      <c r="B29" s="51" t="s">
        <v>161</v>
      </c>
      <c r="C29" s="102">
        <v>200</v>
      </c>
      <c r="D29" s="103"/>
      <c r="E29" s="8">
        <v>6.6</v>
      </c>
      <c r="F29" s="8">
        <v>2.4</v>
      </c>
      <c r="G29" s="8">
        <v>9.9</v>
      </c>
      <c r="H29" s="8">
        <v>67.8</v>
      </c>
      <c r="I29" s="8">
        <v>0.1</v>
      </c>
      <c r="J29" s="8">
        <v>6.5</v>
      </c>
      <c r="K29" s="8">
        <v>22.5</v>
      </c>
      <c r="L29" s="8">
        <v>35.4</v>
      </c>
      <c r="M29" s="8">
        <v>97.1</v>
      </c>
      <c r="N29" s="8">
        <v>24</v>
      </c>
      <c r="O29" s="8">
        <v>0.9</v>
      </c>
      <c r="Q29" s="30"/>
      <c r="R29" s="30"/>
    </row>
    <row r="30" spans="1:18" ht="18.75" x14ac:dyDescent="0.3">
      <c r="A30" s="105"/>
      <c r="B30" s="57" t="s">
        <v>162</v>
      </c>
      <c r="C30" s="54">
        <v>32</v>
      </c>
      <c r="D30" s="6">
        <v>31.3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30"/>
    </row>
    <row r="31" spans="1:18" ht="18.75" x14ac:dyDescent="0.3">
      <c r="A31" s="105"/>
      <c r="B31" s="57" t="s">
        <v>71</v>
      </c>
      <c r="C31" s="54">
        <v>59.5</v>
      </c>
      <c r="D31" s="6">
        <v>59.5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30"/>
    </row>
    <row r="32" spans="1:18" ht="18.75" x14ac:dyDescent="0.3">
      <c r="A32" s="105"/>
      <c r="B32" s="57" t="s">
        <v>73</v>
      </c>
      <c r="C32" s="54">
        <v>7.5</v>
      </c>
      <c r="D32" s="6">
        <v>7.5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30"/>
    </row>
    <row r="33" spans="1:18" ht="18.75" x14ac:dyDescent="0.3">
      <c r="A33" s="105"/>
      <c r="B33" s="57" t="s">
        <v>66</v>
      </c>
      <c r="C33" s="54">
        <v>2.5</v>
      </c>
      <c r="D33" s="6">
        <v>2.5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30"/>
    </row>
    <row r="34" spans="1:18" ht="18.75" x14ac:dyDescent="0.3">
      <c r="A34" s="105"/>
      <c r="B34" s="57" t="s">
        <v>163</v>
      </c>
      <c r="C34" s="54">
        <v>2.8</v>
      </c>
      <c r="D34" s="6">
        <v>2.8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30"/>
    </row>
    <row r="35" spans="1:18" x14ac:dyDescent="0.25">
      <c r="A35" s="101"/>
      <c r="B35" s="57" t="s">
        <v>136</v>
      </c>
      <c r="C35" s="54">
        <v>0.2</v>
      </c>
      <c r="D35" s="6">
        <v>0.2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 x14ac:dyDescent="0.25">
      <c r="A36" s="100" t="s">
        <v>225</v>
      </c>
      <c r="B36" s="51" t="s">
        <v>55</v>
      </c>
      <c r="C36" s="102" t="s">
        <v>65</v>
      </c>
      <c r="D36" s="103"/>
      <c r="E36" s="8">
        <v>19.72</v>
      </c>
      <c r="F36" s="8">
        <v>17.89</v>
      </c>
      <c r="G36" s="8">
        <v>4.76</v>
      </c>
      <c r="H36" s="8">
        <v>168.2</v>
      </c>
      <c r="I36" s="8">
        <v>0.17</v>
      </c>
      <c r="J36" s="8">
        <v>128</v>
      </c>
      <c r="K36" s="8">
        <v>0</v>
      </c>
      <c r="L36" s="8">
        <v>24.36</v>
      </c>
      <c r="M36" s="8">
        <v>194.69</v>
      </c>
      <c r="N36" s="8">
        <v>26.01</v>
      </c>
      <c r="O36" s="8">
        <v>2.3199999999999998</v>
      </c>
    </row>
    <row r="37" spans="1:18" x14ac:dyDescent="0.25">
      <c r="A37" s="105"/>
      <c r="B37" s="57" t="s">
        <v>100</v>
      </c>
      <c r="C37" s="54">
        <v>139</v>
      </c>
      <c r="D37" s="6">
        <v>102.6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 x14ac:dyDescent="0.25">
      <c r="A38" s="105"/>
      <c r="B38" s="57" t="s">
        <v>72</v>
      </c>
      <c r="C38" s="54">
        <v>15</v>
      </c>
      <c r="D38" s="6">
        <v>15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25">
      <c r="A39" s="105"/>
      <c r="B39" s="57" t="s">
        <v>73</v>
      </c>
      <c r="C39" s="54">
        <v>18</v>
      </c>
      <c r="D39" s="6">
        <v>15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25">
      <c r="A40" s="105"/>
      <c r="B40" s="57" t="s">
        <v>88</v>
      </c>
      <c r="C40" s="54">
        <v>5</v>
      </c>
      <c r="D40" s="6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25">
      <c r="A41" s="105"/>
      <c r="B41" s="57" t="s">
        <v>94</v>
      </c>
      <c r="C41" s="54">
        <v>4</v>
      </c>
      <c r="D41" s="6">
        <v>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25">
      <c r="A42" s="105"/>
      <c r="B42" s="57" t="s">
        <v>136</v>
      </c>
      <c r="C42" s="54">
        <v>0.3</v>
      </c>
      <c r="D42" s="6">
        <v>0.3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25">
      <c r="A43" s="101"/>
      <c r="B43" s="57" t="s">
        <v>93</v>
      </c>
      <c r="C43" s="54">
        <v>12</v>
      </c>
      <c r="D43" s="6">
        <v>12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25">
      <c r="A44" s="100" t="s">
        <v>226</v>
      </c>
      <c r="B44" s="48" t="s">
        <v>164</v>
      </c>
      <c r="C44" s="102">
        <v>200</v>
      </c>
      <c r="D44" s="103"/>
      <c r="E44" s="8">
        <v>9.94</v>
      </c>
      <c r="F44" s="8">
        <v>7.48</v>
      </c>
      <c r="G44" s="8">
        <v>47.78</v>
      </c>
      <c r="H44" s="8">
        <v>307.26</v>
      </c>
      <c r="I44" s="8">
        <v>0.24</v>
      </c>
      <c r="J44" s="8">
        <v>0</v>
      </c>
      <c r="K44" s="8">
        <v>0.02</v>
      </c>
      <c r="L44" s="8">
        <v>17.3</v>
      </c>
      <c r="M44" s="8">
        <v>278</v>
      </c>
      <c r="N44" s="8">
        <v>90</v>
      </c>
      <c r="O44" s="8">
        <v>5.26</v>
      </c>
    </row>
    <row r="45" spans="1:18" x14ac:dyDescent="0.25">
      <c r="A45" s="105"/>
      <c r="B45" s="49" t="s">
        <v>158</v>
      </c>
      <c r="C45" s="54">
        <v>80.8</v>
      </c>
      <c r="D45" s="6">
        <v>80.8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25">
      <c r="A46" s="105"/>
      <c r="B46" s="49" t="s">
        <v>136</v>
      </c>
      <c r="C46" s="54">
        <v>0.3</v>
      </c>
      <c r="D46" s="6">
        <v>0.3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25">
      <c r="A47" s="101"/>
      <c r="B47" s="49" t="s">
        <v>66</v>
      </c>
      <c r="C47" s="54">
        <v>7</v>
      </c>
      <c r="D47" s="6">
        <v>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25">
      <c r="A48" s="100"/>
      <c r="B48" s="48" t="s">
        <v>141</v>
      </c>
      <c r="C48" s="102">
        <v>200</v>
      </c>
      <c r="D48" s="103"/>
      <c r="E48" s="8">
        <v>0.74</v>
      </c>
      <c r="F48" s="8">
        <v>0</v>
      </c>
      <c r="G48" s="8">
        <v>21.56</v>
      </c>
      <c r="H48" s="8">
        <v>88.48</v>
      </c>
      <c r="I48" s="8">
        <v>3.2000000000000001E-2</v>
      </c>
      <c r="J48" s="8">
        <v>0.12</v>
      </c>
      <c r="K48" s="8">
        <v>0</v>
      </c>
      <c r="L48" s="8">
        <v>8.8699999999999992</v>
      </c>
      <c r="M48" s="8">
        <v>10.89</v>
      </c>
      <c r="N48" s="8">
        <v>23.4</v>
      </c>
      <c r="O48" s="8">
        <v>0.216</v>
      </c>
    </row>
    <row r="49" spans="1:15" x14ac:dyDescent="0.25">
      <c r="A49" s="101"/>
      <c r="B49" s="49" t="s">
        <v>122</v>
      </c>
      <c r="C49" s="49">
        <v>200</v>
      </c>
      <c r="D49" s="6">
        <v>200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27"/>
      <c r="B50" s="48" t="s">
        <v>18</v>
      </c>
      <c r="C50" s="102">
        <v>50</v>
      </c>
      <c r="D50" s="103"/>
      <c r="E50" s="17">
        <v>3.8</v>
      </c>
      <c r="F50" s="22">
        <v>0.45</v>
      </c>
      <c r="G50" s="22">
        <v>24.9</v>
      </c>
      <c r="H50" s="22">
        <v>113.22</v>
      </c>
      <c r="I50" s="22">
        <v>0.08</v>
      </c>
      <c r="J50" s="22">
        <v>0</v>
      </c>
      <c r="K50" s="22">
        <v>0</v>
      </c>
      <c r="L50" s="22">
        <v>13.02</v>
      </c>
      <c r="M50" s="22">
        <v>41.5</v>
      </c>
      <c r="N50" s="22">
        <v>17.53</v>
      </c>
      <c r="O50" s="22">
        <v>0.8</v>
      </c>
    </row>
    <row r="51" spans="1:15" x14ac:dyDescent="0.25">
      <c r="A51" s="27"/>
      <c r="B51" s="48" t="s">
        <v>24</v>
      </c>
      <c r="C51" s="102">
        <v>50</v>
      </c>
      <c r="D51" s="103"/>
      <c r="E51" s="22">
        <v>2.75</v>
      </c>
      <c r="F51" s="22">
        <v>0.5</v>
      </c>
      <c r="G51" s="22">
        <v>17</v>
      </c>
      <c r="H51" s="22">
        <v>85</v>
      </c>
      <c r="I51" s="22">
        <v>0.09</v>
      </c>
      <c r="J51" s="22">
        <v>0</v>
      </c>
      <c r="K51" s="22">
        <v>0</v>
      </c>
      <c r="L51" s="22">
        <v>10.5</v>
      </c>
      <c r="M51" s="22">
        <v>87</v>
      </c>
      <c r="N51" s="22">
        <v>28.5</v>
      </c>
      <c r="O51" s="22">
        <v>1.8</v>
      </c>
    </row>
    <row r="52" spans="1:15" x14ac:dyDescent="0.25">
      <c r="A52" s="27"/>
      <c r="B52" s="48" t="s">
        <v>26</v>
      </c>
      <c r="C52" s="102"/>
      <c r="D52" s="103"/>
      <c r="E52" s="5">
        <f t="shared" ref="E52:O52" si="1">SUM(E27:E51)</f>
        <v>44.949999999999996</v>
      </c>
      <c r="F52" s="5">
        <f t="shared" si="1"/>
        <v>35.72</v>
      </c>
      <c r="G52" s="5">
        <f t="shared" si="1"/>
        <v>133.124</v>
      </c>
      <c r="H52" s="5">
        <f t="shared" si="1"/>
        <v>926.34</v>
      </c>
      <c r="I52" s="5">
        <f t="shared" si="1"/>
        <v>0.73599999999999999</v>
      </c>
      <c r="J52" s="5">
        <f t="shared" si="1"/>
        <v>136.62</v>
      </c>
      <c r="K52" s="5">
        <f t="shared" si="1"/>
        <v>22.52</v>
      </c>
      <c r="L52" s="5">
        <f t="shared" si="1"/>
        <v>154.756</v>
      </c>
      <c r="M52" s="5">
        <f t="shared" si="1"/>
        <v>790.26</v>
      </c>
      <c r="N52" s="5">
        <f t="shared" si="1"/>
        <v>232.19</v>
      </c>
      <c r="O52" s="5">
        <f t="shared" si="1"/>
        <v>15.076000000000001</v>
      </c>
    </row>
    <row r="53" spans="1:15" x14ac:dyDescent="0.25">
      <c r="A53" s="27"/>
      <c r="B53" s="4" t="s">
        <v>197</v>
      </c>
      <c r="C53" s="102"/>
      <c r="D53" s="103"/>
      <c r="E53" s="47">
        <f>SUM(E25+E52)</f>
        <v>65.658999999999992</v>
      </c>
      <c r="F53" s="47">
        <f t="shared" ref="F53:O53" si="2">SUM(F25+F52)</f>
        <v>72.145999999999987</v>
      </c>
      <c r="G53" s="47">
        <f t="shared" si="2"/>
        <v>224.124</v>
      </c>
      <c r="H53" s="47">
        <f t="shared" si="2"/>
        <v>1682.1320000000001</v>
      </c>
      <c r="I53" s="47">
        <f t="shared" si="2"/>
        <v>1.077</v>
      </c>
      <c r="J53" s="47">
        <f t="shared" si="2"/>
        <v>144.42000000000002</v>
      </c>
      <c r="K53" s="47">
        <f t="shared" si="2"/>
        <v>260.60199999999998</v>
      </c>
      <c r="L53" s="47">
        <f t="shared" si="2"/>
        <v>529.74499999999989</v>
      </c>
      <c r="M53" s="47">
        <f t="shared" si="2"/>
        <v>1361.951</v>
      </c>
      <c r="N53" s="47">
        <f t="shared" si="2"/>
        <v>305.80399999999997</v>
      </c>
      <c r="O53" s="47">
        <f t="shared" si="2"/>
        <v>19.012</v>
      </c>
    </row>
    <row r="54" spans="1:15" x14ac:dyDescent="0.25">
      <c r="A54" s="27"/>
      <c r="B54" s="113" t="s">
        <v>126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03"/>
    </row>
    <row r="55" spans="1:15" x14ac:dyDescent="0.25">
      <c r="A55" s="100" t="s">
        <v>207</v>
      </c>
      <c r="B55" s="48" t="s">
        <v>31</v>
      </c>
      <c r="C55" s="102" t="s">
        <v>32</v>
      </c>
      <c r="D55" s="103"/>
      <c r="E55" s="16">
        <v>0.434</v>
      </c>
      <c r="F55" s="16">
        <v>0</v>
      </c>
      <c r="G55" s="16">
        <v>12.725</v>
      </c>
      <c r="H55" s="16">
        <v>46.033000000000001</v>
      </c>
      <c r="I55" s="16">
        <v>0.02</v>
      </c>
      <c r="J55" s="16">
        <v>0.08</v>
      </c>
      <c r="K55" s="16">
        <v>0</v>
      </c>
      <c r="L55" s="16">
        <v>3.0939999999999999</v>
      </c>
      <c r="M55" s="16">
        <v>2.7949999999999999</v>
      </c>
      <c r="N55" s="16">
        <v>0.55000000000000004</v>
      </c>
      <c r="O55" s="16">
        <v>2E-3</v>
      </c>
    </row>
    <row r="56" spans="1:15" x14ac:dyDescent="0.25">
      <c r="A56" s="105"/>
      <c r="B56" s="49" t="s">
        <v>85</v>
      </c>
      <c r="C56" s="54">
        <v>2</v>
      </c>
      <c r="D56" s="6">
        <v>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105"/>
      <c r="B57" s="49" t="s">
        <v>81</v>
      </c>
      <c r="C57" s="54">
        <v>15</v>
      </c>
      <c r="D57" s="6">
        <v>15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101"/>
      <c r="B58" s="49" t="s">
        <v>86</v>
      </c>
      <c r="C58" s="49">
        <v>7</v>
      </c>
      <c r="D58" s="6">
        <v>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27"/>
      <c r="B59" s="48" t="s">
        <v>131</v>
      </c>
      <c r="C59" s="102">
        <v>25</v>
      </c>
      <c r="D59" s="103"/>
      <c r="E59" s="16">
        <v>0.98</v>
      </c>
      <c r="F59" s="16">
        <v>7.65</v>
      </c>
      <c r="G59" s="16">
        <v>15.63</v>
      </c>
      <c r="H59" s="16">
        <v>135.25</v>
      </c>
      <c r="I59" s="16"/>
      <c r="J59" s="16"/>
      <c r="K59" s="16"/>
      <c r="L59" s="16"/>
      <c r="M59" s="16"/>
      <c r="N59" s="16"/>
      <c r="O59" s="16"/>
    </row>
    <row r="60" spans="1:15" x14ac:dyDescent="0.25">
      <c r="A60" s="27"/>
      <c r="B60" s="48" t="s">
        <v>129</v>
      </c>
      <c r="C60" s="119"/>
      <c r="D60" s="114"/>
      <c r="E60" s="16">
        <f>SUM(E55:E59)</f>
        <v>1.4139999999999999</v>
      </c>
      <c r="F60" s="16">
        <f t="shared" ref="F60:O60" si="3">SUM(F55:F59)</f>
        <v>7.65</v>
      </c>
      <c r="G60" s="16">
        <f t="shared" si="3"/>
        <v>28.355</v>
      </c>
      <c r="H60" s="16">
        <f t="shared" si="3"/>
        <v>181.28300000000002</v>
      </c>
      <c r="I60" s="16">
        <f t="shared" si="3"/>
        <v>0.02</v>
      </c>
      <c r="J60" s="16">
        <f t="shared" si="3"/>
        <v>0.08</v>
      </c>
      <c r="K60" s="16">
        <f t="shared" si="3"/>
        <v>0</v>
      </c>
      <c r="L60" s="16">
        <f t="shared" si="3"/>
        <v>3.0939999999999999</v>
      </c>
      <c r="M60" s="16">
        <f t="shared" si="3"/>
        <v>2.7949999999999999</v>
      </c>
      <c r="N60" s="16">
        <f t="shared" si="3"/>
        <v>0.55000000000000004</v>
      </c>
      <c r="O60" s="16">
        <f t="shared" si="3"/>
        <v>2E-3</v>
      </c>
    </row>
    <row r="61" spans="1:15" x14ac:dyDescent="0.25">
      <c r="A61" s="27"/>
      <c r="B61" s="48" t="s">
        <v>27</v>
      </c>
      <c r="C61" s="120"/>
      <c r="D61" s="115"/>
      <c r="E61" s="5">
        <f t="shared" ref="E61:O61" si="4">SUM(E25,E52,E60)</f>
        <v>67.072999999999993</v>
      </c>
      <c r="F61" s="16">
        <f t="shared" si="4"/>
        <v>79.795999999999992</v>
      </c>
      <c r="G61" s="16">
        <f t="shared" si="4"/>
        <v>252.47899999999998</v>
      </c>
      <c r="H61" s="16">
        <f>SUM(H25,H52,H60)</f>
        <v>1863.415</v>
      </c>
      <c r="I61" s="16">
        <f t="shared" si="4"/>
        <v>1.097</v>
      </c>
      <c r="J61" s="16">
        <f t="shared" si="4"/>
        <v>144.50000000000003</v>
      </c>
      <c r="K61" s="16">
        <f t="shared" si="4"/>
        <v>260.60199999999998</v>
      </c>
      <c r="L61" s="16">
        <f t="shared" si="4"/>
        <v>532.83899999999994</v>
      </c>
      <c r="M61" s="16">
        <f t="shared" si="4"/>
        <v>1364.7460000000001</v>
      </c>
      <c r="N61" s="16">
        <f t="shared" si="4"/>
        <v>306.35399999999998</v>
      </c>
      <c r="O61" s="16">
        <f t="shared" si="4"/>
        <v>19.013999999999999</v>
      </c>
    </row>
    <row r="67" spans="2:15" x14ac:dyDescent="0.25">
      <c r="B67" s="26"/>
      <c r="C67" s="2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2:15" x14ac:dyDescent="0.25"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2:15" x14ac:dyDescent="0.25"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2:15" x14ac:dyDescent="0.25"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</sheetData>
  <mergeCells count="40">
    <mergeCell ref="C55:D55"/>
    <mergeCell ref="C59:D59"/>
    <mergeCell ref="A36:A43"/>
    <mergeCell ref="A44:A47"/>
    <mergeCell ref="A48:A49"/>
    <mergeCell ref="A55:A58"/>
    <mergeCell ref="C36:D36"/>
    <mergeCell ref="C44:D44"/>
    <mergeCell ref="B54:O54"/>
    <mergeCell ref="C48:D48"/>
    <mergeCell ref="C50:D50"/>
    <mergeCell ref="C51:D51"/>
    <mergeCell ref="C52:D52"/>
    <mergeCell ref="C4:D4"/>
    <mergeCell ref="C7:D7"/>
    <mergeCell ref="C12:D12"/>
    <mergeCell ref="C14:D14"/>
    <mergeCell ref="C16:D16"/>
    <mergeCell ref="A29:A35"/>
    <mergeCell ref="C20:D20"/>
    <mergeCell ref="C21:D21"/>
    <mergeCell ref="C25:D25"/>
    <mergeCell ref="C27:D27"/>
    <mergeCell ref="C29:D29"/>
    <mergeCell ref="C60:D61"/>
    <mergeCell ref="C53:D53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6:O26"/>
    <mergeCell ref="A27:A28"/>
  </mergeCells>
  <pageMargins left="0.7" right="0.7" top="0.75" bottom="0.75" header="0.3" footer="0.3"/>
  <pageSetup paperSize="9" scale="69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activeCell="N17" sqref="N17"/>
    </sheetView>
  </sheetViews>
  <sheetFormatPr defaultRowHeight="15" x14ac:dyDescent="0.25"/>
  <cols>
    <col min="1" max="1" width="21.85546875" customWidth="1"/>
    <col min="2" max="2" width="30.85546875" customWidth="1"/>
    <col min="3" max="3" width="15.425781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9" ht="15.75" x14ac:dyDescent="0.25">
      <c r="A1" s="67" t="s">
        <v>248</v>
      </c>
      <c r="B1" s="67"/>
    </row>
    <row r="2" spans="1:19" ht="15.75" x14ac:dyDescent="0.25">
      <c r="A2" s="67" t="s">
        <v>241</v>
      </c>
      <c r="B2" s="67"/>
    </row>
    <row r="3" spans="1:19" ht="15.75" x14ac:dyDescent="0.25">
      <c r="A3" s="67" t="s">
        <v>267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9" x14ac:dyDescent="0.25">
      <c r="A5" s="101"/>
      <c r="B5" s="103"/>
      <c r="C5" s="56" t="s">
        <v>176</v>
      </c>
      <c r="D5" s="53" t="s">
        <v>175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9" x14ac:dyDescent="0.2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9" ht="18.75" x14ac:dyDescent="0.3">
      <c r="A7" s="100" t="s">
        <v>216</v>
      </c>
      <c r="B7" s="48" t="s">
        <v>56</v>
      </c>
      <c r="C7" s="102">
        <v>200</v>
      </c>
      <c r="D7" s="103"/>
      <c r="E7" s="8">
        <v>27.8</v>
      </c>
      <c r="F7" s="8">
        <v>19.2</v>
      </c>
      <c r="G7" s="8">
        <v>10.199999999999999</v>
      </c>
      <c r="H7" s="8">
        <v>224</v>
      </c>
      <c r="I7" s="8">
        <v>0.09</v>
      </c>
      <c r="J7" s="8">
        <v>0.48</v>
      </c>
      <c r="K7" s="8">
        <v>134.55000000000001</v>
      </c>
      <c r="L7" s="8">
        <v>130</v>
      </c>
      <c r="M7" s="8">
        <v>371.96</v>
      </c>
      <c r="N7" s="8">
        <v>45.53</v>
      </c>
      <c r="O7" s="8">
        <v>1.24</v>
      </c>
      <c r="Q7" s="28"/>
      <c r="R7" s="44"/>
    </row>
    <row r="8" spans="1:19" ht="18.75" x14ac:dyDescent="0.3">
      <c r="A8" s="105"/>
      <c r="B8" s="49" t="s">
        <v>80</v>
      </c>
      <c r="C8" s="54">
        <v>152</v>
      </c>
      <c r="D8" s="6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9" x14ac:dyDescent="0.25">
      <c r="A9" s="105"/>
      <c r="B9" s="49" t="s">
        <v>107</v>
      </c>
      <c r="C9" s="54">
        <v>15</v>
      </c>
      <c r="D9" s="6">
        <v>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6"/>
      <c r="R9" s="125"/>
      <c r="S9" s="125"/>
    </row>
    <row r="10" spans="1:19" x14ac:dyDescent="0.25">
      <c r="A10" s="105"/>
      <c r="B10" s="49" t="s">
        <v>108</v>
      </c>
      <c r="C10" s="54">
        <v>15</v>
      </c>
      <c r="D10" s="6">
        <v>15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3"/>
      <c r="R10" s="24"/>
      <c r="S10" s="24"/>
    </row>
    <row r="11" spans="1:19" x14ac:dyDescent="0.25">
      <c r="A11" s="105"/>
      <c r="B11" s="49" t="s">
        <v>109</v>
      </c>
      <c r="C11" s="54">
        <v>10</v>
      </c>
      <c r="D11" s="10" t="s">
        <v>257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3"/>
      <c r="R11" s="24"/>
      <c r="S11" s="24"/>
    </row>
    <row r="12" spans="1:19" x14ac:dyDescent="0.25">
      <c r="A12" s="105"/>
      <c r="B12" s="49" t="s">
        <v>66</v>
      </c>
      <c r="C12" s="54">
        <v>5</v>
      </c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23"/>
      <c r="R12" s="24"/>
      <c r="S12" s="24"/>
    </row>
    <row r="13" spans="1:19" x14ac:dyDescent="0.25">
      <c r="A13" s="105"/>
      <c r="B13" s="49" t="s">
        <v>83</v>
      </c>
      <c r="C13" s="54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3"/>
      <c r="R13" s="24"/>
      <c r="S13" s="34"/>
    </row>
    <row r="14" spans="1:19" x14ac:dyDescent="0.25">
      <c r="A14" s="101"/>
      <c r="B14" s="49" t="s">
        <v>110</v>
      </c>
      <c r="C14" s="54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3"/>
      <c r="R14" s="24"/>
      <c r="S14" s="24"/>
    </row>
    <row r="15" spans="1:19" x14ac:dyDescent="0.25">
      <c r="A15" s="100" t="s">
        <v>199</v>
      </c>
      <c r="B15" s="48" t="s">
        <v>269</v>
      </c>
      <c r="C15" s="102">
        <v>15</v>
      </c>
      <c r="D15" s="103"/>
      <c r="E15" s="85">
        <v>3.48</v>
      </c>
      <c r="F15" s="85">
        <v>4.43</v>
      </c>
      <c r="G15" s="85">
        <v>0</v>
      </c>
      <c r="H15" s="85">
        <v>54.6</v>
      </c>
      <c r="I15" s="85">
        <v>0.01</v>
      </c>
      <c r="J15" s="85">
        <v>0.11</v>
      </c>
      <c r="K15" s="85">
        <v>4.7999999999999996E-3</v>
      </c>
      <c r="L15" s="85">
        <v>132</v>
      </c>
      <c r="M15" s="85">
        <v>75</v>
      </c>
      <c r="N15" s="85">
        <v>5.25</v>
      </c>
      <c r="O15" s="85">
        <v>0.15</v>
      </c>
      <c r="Q15" s="23"/>
      <c r="R15" s="24"/>
      <c r="S15" s="24"/>
    </row>
    <row r="16" spans="1:19" x14ac:dyDescent="0.25">
      <c r="A16" s="101"/>
      <c r="B16" s="49" t="s">
        <v>270</v>
      </c>
      <c r="C16" s="54">
        <v>15.9</v>
      </c>
      <c r="D16" s="6">
        <v>15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3"/>
      <c r="R16" s="24"/>
      <c r="S16" s="24"/>
    </row>
    <row r="17" spans="1:19" x14ac:dyDescent="0.25">
      <c r="A17" s="100" t="s">
        <v>213</v>
      </c>
      <c r="B17" s="48" t="s">
        <v>30</v>
      </c>
      <c r="C17" s="102">
        <v>20</v>
      </c>
      <c r="D17" s="103"/>
      <c r="E17" s="85">
        <v>0</v>
      </c>
      <c r="F17" s="85">
        <v>16.399999999999999</v>
      </c>
      <c r="G17" s="85">
        <v>0.2</v>
      </c>
      <c r="H17" s="85">
        <v>150</v>
      </c>
      <c r="I17" s="85">
        <v>0</v>
      </c>
      <c r="J17" s="85">
        <v>0</v>
      </c>
      <c r="K17" s="85">
        <v>118</v>
      </c>
      <c r="L17" s="85">
        <v>2</v>
      </c>
      <c r="M17" s="85">
        <v>4</v>
      </c>
      <c r="N17" s="85">
        <v>0</v>
      </c>
      <c r="O17" s="85">
        <v>0</v>
      </c>
      <c r="Q17" s="23"/>
      <c r="R17" s="24"/>
      <c r="S17" s="24"/>
    </row>
    <row r="18" spans="1:19" x14ac:dyDescent="0.25">
      <c r="A18" s="101"/>
      <c r="B18" s="49" t="s">
        <v>66</v>
      </c>
      <c r="C18" s="54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23"/>
      <c r="R18" s="24"/>
      <c r="S18" s="24"/>
    </row>
    <row r="19" spans="1:19" ht="18.75" x14ac:dyDescent="0.3">
      <c r="A19" s="100" t="s">
        <v>207</v>
      </c>
      <c r="B19" s="51" t="s">
        <v>31</v>
      </c>
      <c r="C19" s="102" t="s">
        <v>57</v>
      </c>
      <c r="D19" s="103"/>
      <c r="E19" s="8">
        <v>0.434</v>
      </c>
      <c r="F19" s="8">
        <v>0</v>
      </c>
      <c r="G19" s="8">
        <v>12.725</v>
      </c>
      <c r="H19" s="8">
        <v>46.033000000000001</v>
      </c>
      <c r="I19" s="8">
        <v>0.02</v>
      </c>
      <c r="J19" s="8">
        <v>0.08</v>
      </c>
      <c r="K19" s="8">
        <v>0</v>
      </c>
      <c r="L19" s="8">
        <v>3.0939999999999999</v>
      </c>
      <c r="M19" s="8">
        <v>2.7949999999999999</v>
      </c>
      <c r="N19" s="8">
        <v>0.55000000000000004</v>
      </c>
      <c r="O19" s="8">
        <v>2E-3</v>
      </c>
      <c r="Q19" s="28"/>
      <c r="R19" s="44"/>
    </row>
    <row r="20" spans="1:19" ht="18.75" x14ac:dyDescent="0.3">
      <c r="A20" s="105"/>
      <c r="B20" s="49" t="s">
        <v>85</v>
      </c>
      <c r="C20" s="54">
        <v>2</v>
      </c>
      <c r="D20" s="6">
        <v>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28"/>
      <c r="R20" s="44"/>
    </row>
    <row r="21" spans="1:19" ht="18.75" x14ac:dyDescent="0.3">
      <c r="A21" s="105"/>
      <c r="B21" s="49" t="s">
        <v>81</v>
      </c>
      <c r="C21" s="54">
        <v>15</v>
      </c>
      <c r="D21" s="6">
        <v>15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28"/>
      <c r="R21" s="44"/>
    </row>
    <row r="22" spans="1:19" ht="18.75" x14ac:dyDescent="0.3">
      <c r="A22" s="101"/>
      <c r="B22" s="49" t="s">
        <v>86</v>
      </c>
      <c r="C22" s="54">
        <v>7</v>
      </c>
      <c r="D22" s="6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4"/>
    </row>
    <row r="23" spans="1:19" ht="18.75" x14ac:dyDescent="0.3">
      <c r="A23" s="27"/>
      <c r="B23" s="48" t="s">
        <v>18</v>
      </c>
      <c r="C23" s="102">
        <v>50</v>
      </c>
      <c r="D23" s="103"/>
      <c r="E23" s="17">
        <v>3.8</v>
      </c>
      <c r="F23" s="22">
        <v>0.45</v>
      </c>
      <c r="G23" s="22">
        <v>24.9</v>
      </c>
      <c r="H23" s="22">
        <v>113.22</v>
      </c>
      <c r="I23" s="22">
        <v>0.08</v>
      </c>
      <c r="J23" s="22">
        <v>0</v>
      </c>
      <c r="K23" s="22">
        <v>0</v>
      </c>
      <c r="L23" s="22">
        <v>13.02</v>
      </c>
      <c r="M23" s="22">
        <v>41.5</v>
      </c>
      <c r="N23" s="22">
        <v>17.53</v>
      </c>
      <c r="O23" s="22">
        <v>0.8</v>
      </c>
      <c r="Q23" s="28"/>
      <c r="R23" s="44"/>
    </row>
    <row r="24" spans="1:19" ht="18.75" x14ac:dyDescent="0.3">
      <c r="A24" s="27"/>
      <c r="B24" s="48" t="s">
        <v>125</v>
      </c>
      <c r="C24" s="102">
        <v>100</v>
      </c>
      <c r="D24" s="103"/>
      <c r="E24" s="17">
        <v>0.4</v>
      </c>
      <c r="F24" s="22">
        <v>0.4</v>
      </c>
      <c r="G24" s="22">
        <v>9.8000000000000007</v>
      </c>
      <c r="H24" s="22">
        <v>47</v>
      </c>
      <c r="I24" s="22">
        <v>0.03</v>
      </c>
      <c r="J24" s="22">
        <v>10</v>
      </c>
      <c r="K24" s="22"/>
      <c r="L24" s="22">
        <v>13.05</v>
      </c>
      <c r="M24" s="22">
        <v>11</v>
      </c>
      <c r="N24" s="22">
        <v>9</v>
      </c>
      <c r="O24" s="22">
        <v>2.2000000000000002</v>
      </c>
      <c r="Q24" s="28"/>
      <c r="R24" s="44"/>
    </row>
    <row r="25" spans="1:19" ht="18.75" x14ac:dyDescent="0.3">
      <c r="A25" s="27"/>
      <c r="B25" s="48" t="s">
        <v>19</v>
      </c>
      <c r="C25" s="102"/>
      <c r="D25" s="103"/>
      <c r="E25" s="5">
        <f t="shared" ref="E25:O25" si="0">SUM(E7:E24)</f>
        <v>35.914000000000001</v>
      </c>
      <c r="F25" s="20">
        <f t="shared" si="0"/>
        <v>40.880000000000003</v>
      </c>
      <c r="G25" s="20">
        <f t="shared" si="0"/>
        <v>57.825000000000003</v>
      </c>
      <c r="H25" s="20">
        <f>SUM(H7:H24)</f>
        <v>634.85300000000007</v>
      </c>
      <c r="I25" s="20">
        <f t="shared" si="0"/>
        <v>0.23</v>
      </c>
      <c r="J25" s="20">
        <f t="shared" si="0"/>
        <v>10.67</v>
      </c>
      <c r="K25" s="20">
        <f t="shared" si="0"/>
        <v>252.5548</v>
      </c>
      <c r="L25" s="20">
        <f t="shared" si="0"/>
        <v>293.16399999999999</v>
      </c>
      <c r="M25" s="20">
        <f t="shared" si="0"/>
        <v>506.255</v>
      </c>
      <c r="N25" s="20">
        <f t="shared" si="0"/>
        <v>77.86</v>
      </c>
      <c r="O25" s="20">
        <f t="shared" si="0"/>
        <v>4.3920000000000003</v>
      </c>
      <c r="Q25" s="28"/>
      <c r="R25" s="44"/>
    </row>
    <row r="26" spans="1:19" ht="18.75" x14ac:dyDescent="0.3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28"/>
      <c r="R26" s="44"/>
    </row>
    <row r="27" spans="1:19" ht="30" x14ac:dyDescent="0.3">
      <c r="A27" s="100" t="s">
        <v>227</v>
      </c>
      <c r="B27" s="52" t="s">
        <v>165</v>
      </c>
      <c r="C27" s="102">
        <v>100</v>
      </c>
      <c r="D27" s="103"/>
      <c r="E27" s="8">
        <v>1.1299999999999999</v>
      </c>
      <c r="F27" s="8">
        <v>6.19</v>
      </c>
      <c r="G27" s="8">
        <v>4.72</v>
      </c>
      <c r="H27" s="8">
        <v>79.099999999999994</v>
      </c>
      <c r="I27" s="8">
        <v>0.06</v>
      </c>
      <c r="J27" s="8">
        <v>20.420000000000002</v>
      </c>
      <c r="K27" s="8">
        <v>0</v>
      </c>
      <c r="L27" s="8">
        <v>17.579999999999998</v>
      </c>
      <c r="M27" s="8">
        <v>32.880000000000003</v>
      </c>
      <c r="N27" s="8">
        <v>17.79</v>
      </c>
      <c r="O27" s="8">
        <v>0.84</v>
      </c>
      <c r="Q27" s="30"/>
      <c r="R27" s="44"/>
    </row>
    <row r="28" spans="1:19" ht="18.75" x14ac:dyDescent="0.3">
      <c r="A28" s="105"/>
      <c r="B28" s="49" t="s">
        <v>166</v>
      </c>
      <c r="C28" s="54">
        <v>84.7</v>
      </c>
      <c r="D28" s="6">
        <v>72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4"/>
    </row>
    <row r="29" spans="1:19" ht="18.75" x14ac:dyDescent="0.3">
      <c r="A29" s="105"/>
      <c r="B29" s="49" t="s">
        <v>73</v>
      </c>
      <c r="C29" s="54">
        <v>28.8</v>
      </c>
      <c r="D29" s="6">
        <v>24.2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4"/>
    </row>
    <row r="30" spans="1:19" ht="18.75" x14ac:dyDescent="0.3">
      <c r="A30" s="101"/>
      <c r="B30" s="49" t="s">
        <v>88</v>
      </c>
      <c r="C30" s="54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4"/>
    </row>
    <row r="31" spans="1:19" ht="18.75" x14ac:dyDescent="0.3">
      <c r="A31" s="100" t="s">
        <v>228</v>
      </c>
      <c r="B31" s="48" t="s">
        <v>58</v>
      </c>
      <c r="C31" s="102">
        <v>250</v>
      </c>
      <c r="D31" s="103"/>
      <c r="E31" s="8">
        <v>2</v>
      </c>
      <c r="F31" s="8">
        <v>5.1100000000000003</v>
      </c>
      <c r="G31" s="8">
        <v>16.93</v>
      </c>
      <c r="H31" s="8">
        <v>121.75</v>
      </c>
      <c r="I31" s="8">
        <v>0.1</v>
      </c>
      <c r="J31" s="8">
        <v>7.54</v>
      </c>
      <c r="K31" s="8">
        <v>0</v>
      </c>
      <c r="L31" s="8">
        <v>24.95</v>
      </c>
      <c r="M31" s="8">
        <v>63.3</v>
      </c>
      <c r="N31" s="8">
        <v>26.4</v>
      </c>
      <c r="O31" s="8">
        <v>0.94</v>
      </c>
      <c r="Q31" s="30"/>
      <c r="R31" s="45"/>
    </row>
    <row r="32" spans="1:19" ht="18.75" x14ac:dyDescent="0.3">
      <c r="A32" s="105"/>
      <c r="B32" s="49" t="s">
        <v>71</v>
      </c>
      <c r="C32" s="54" t="s">
        <v>194</v>
      </c>
      <c r="D32" s="6">
        <v>80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30"/>
      <c r="R32" s="45"/>
    </row>
    <row r="33" spans="1:18" ht="18.75" x14ac:dyDescent="0.3">
      <c r="A33" s="105"/>
      <c r="B33" s="49" t="s">
        <v>111</v>
      </c>
      <c r="C33" s="54">
        <v>5</v>
      </c>
      <c r="D33" s="6">
        <v>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Q33" s="30"/>
      <c r="R33" s="45"/>
    </row>
    <row r="34" spans="1:18" ht="18.75" x14ac:dyDescent="0.3">
      <c r="A34" s="105"/>
      <c r="B34" s="49" t="s">
        <v>73</v>
      </c>
      <c r="C34" s="54">
        <v>6</v>
      </c>
      <c r="D34" s="6">
        <v>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Q34" s="30"/>
      <c r="R34" s="45"/>
    </row>
    <row r="35" spans="1:18" x14ac:dyDescent="0.25">
      <c r="A35" s="105"/>
      <c r="B35" s="49" t="s">
        <v>72</v>
      </c>
      <c r="C35" s="54" t="s">
        <v>185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8" x14ac:dyDescent="0.25">
      <c r="A36" s="105"/>
      <c r="B36" s="49" t="s">
        <v>101</v>
      </c>
      <c r="C36" s="54">
        <v>13.4</v>
      </c>
      <c r="D36" s="6">
        <v>13.4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8" x14ac:dyDescent="0.25">
      <c r="A37" s="105"/>
      <c r="B37" s="49" t="s">
        <v>88</v>
      </c>
      <c r="C37" s="54">
        <v>5</v>
      </c>
      <c r="D37" s="6">
        <v>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8" x14ac:dyDescent="0.25">
      <c r="A38" s="105"/>
      <c r="B38" s="49" t="s">
        <v>83</v>
      </c>
      <c r="C38" s="54">
        <v>4</v>
      </c>
      <c r="D38" s="6">
        <v>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8" x14ac:dyDescent="0.25">
      <c r="A39" s="105"/>
      <c r="B39" s="49" t="s">
        <v>100</v>
      </c>
      <c r="C39" s="54">
        <v>32.4</v>
      </c>
      <c r="D39" s="6">
        <v>32.4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25">
      <c r="A40" s="101"/>
      <c r="B40" s="49" t="s">
        <v>136</v>
      </c>
      <c r="C40" s="54">
        <v>0.2</v>
      </c>
      <c r="D40" s="6">
        <v>0.2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8" x14ac:dyDescent="0.25">
      <c r="A41" s="100" t="s">
        <v>229</v>
      </c>
      <c r="B41" s="48" t="s">
        <v>167</v>
      </c>
      <c r="C41" s="102">
        <v>260</v>
      </c>
      <c r="D41" s="103"/>
      <c r="E41" s="8">
        <v>25.38</v>
      </c>
      <c r="F41" s="8">
        <v>21.25</v>
      </c>
      <c r="G41" s="8">
        <v>44.61</v>
      </c>
      <c r="H41" s="8">
        <v>471.25</v>
      </c>
      <c r="I41" s="8">
        <v>0.08</v>
      </c>
      <c r="J41" s="8">
        <v>1.26</v>
      </c>
      <c r="K41" s="8">
        <v>60</v>
      </c>
      <c r="L41" s="8">
        <v>56.38</v>
      </c>
      <c r="M41" s="8">
        <v>249.13</v>
      </c>
      <c r="N41" s="8">
        <v>59.37</v>
      </c>
      <c r="O41" s="8">
        <v>2.74</v>
      </c>
    </row>
    <row r="42" spans="1:18" x14ac:dyDescent="0.25">
      <c r="A42" s="105"/>
      <c r="B42" s="49" t="s">
        <v>168</v>
      </c>
      <c r="C42" s="54">
        <v>174.7</v>
      </c>
      <c r="D42" s="6">
        <v>125.3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25">
      <c r="A43" s="105"/>
      <c r="B43" s="49" t="s">
        <v>66</v>
      </c>
      <c r="C43" s="54">
        <v>10</v>
      </c>
      <c r="D43" s="6">
        <v>10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25">
      <c r="A44" s="105"/>
      <c r="B44" s="49" t="s">
        <v>72</v>
      </c>
      <c r="C44" s="54" t="s">
        <v>249</v>
      </c>
      <c r="D44" s="6">
        <v>16.3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25">
      <c r="A45" s="105"/>
      <c r="B45" s="49" t="s">
        <v>73</v>
      </c>
      <c r="C45" s="54">
        <v>13.8</v>
      </c>
      <c r="D45" s="6">
        <v>11.3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25">
      <c r="A46" s="105"/>
      <c r="B46" s="49" t="s">
        <v>93</v>
      </c>
      <c r="C46" s="54">
        <v>8.8000000000000007</v>
      </c>
      <c r="D46" s="6">
        <v>8.8000000000000007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25">
      <c r="A47" s="105"/>
      <c r="B47" s="49" t="s">
        <v>111</v>
      </c>
      <c r="C47" s="54">
        <v>57.5</v>
      </c>
      <c r="D47" s="54">
        <v>57.5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25">
      <c r="A48" s="101"/>
      <c r="B48" s="49" t="s">
        <v>136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100" t="s">
        <v>224</v>
      </c>
      <c r="B49" s="48" t="s">
        <v>142</v>
      </c>
      <c r="C49" s="102">
        <v>200</v>
      </c>
      <c r="D49" s="103"/>
      <c r="E49" s="8">
        <v>0</v>
      </c>
      <c r="F49" s="8">
        <v>0</v>
      </c>
      <c r="G49" s="8">
        <v>26.06</v>
      </c>
      <c r="H49" s="8">
        <v>95.96</v>
      </c>
      <c r="I49" s="8">
        <v>0</v>
      </c>
      <c r="J49" s="8">
        <v>0.153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x14ac:dyDescent="0.25">
      <c r="A50" s="105"/>
      <c r="B50" s="49" t="s">
        <v>112</v>
      </c>
      <c r="C50" s="54">
        <v>24</v>
      </c>
      <c r="D50" s="6">
        <v>24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01"/>
      <c r="B51" s="49" t="s">
        <v>81</v>
      </c>
      <c r="C51" s="54">
        <v>10</v>
      </c>
      <c r="D51" s="6">
        <v>10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27"/>
      <c r="B52" s="48" t="s">
        <v>18</v>
      </c>
      <c r="C52" s="102">
        <v>50</v>
      </c>
      <c r="D52" s="103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 x14ac:dyDescent="0.25">
      <c r="A53" s="27"/>
      <c r="B53" s="48" t="s">
        <v>24</v>
      </c>
      <c r="C53" s="102">
        <v>50</v>
      </c>
      <c r="D53" s="103"/>
      <c r="E53" s="22">
        <v>2.75</v>
      </c>
      <c r="F53" s="22">
        <v>0.5</v>
      </c>
      <c r="G53" s="22">
        <v>17</v>
      </c>
      <c r="H53" s="22">
        <v>85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 x14ac:dyDescent="0.25">
      <c r="A54" s="27"/>
      <c r="B54" s="48" t="s">
        <v>26</v>
      </c>
      <c r="C54" s="102"/>
      <c r="D54" s="103"/>
      <c r="E54" s="5">
        <f t="shared" ref="E54:O54" si="1">SUM(E27:E53)</f>
        <v>35.059999999999995</v>
      </c>
      <c r="F54" s="5">
        <f t="shared" si="1"/>
        <v>33.5</v>
      </c>
      <c r="G54" s="5">
        <f t="shared" si="1"/>
        <v>134.22</v>
      </c>
      <c r="H54" s="5">
        <f>SUM(H27:H53)</f>
        <v>966.28000000000009</v>
      </c>
      <c r="I54" s="5">
        <f t="shared" si="1"/>
        <v>0.41000000000000003</v>
      </c>
      <c r="J54" s="5">
        <f t="shared" si="1"/>
        <v>29.373000000000001</v>
      </c>
      <c r="K54" s="5">
        <f t="shared" si="1"/>
        <v>60</v>
      </c>
      <c r="L54" s="5">
        <f t="shared" si="1"/>
        <v>122.42999999999999</v>
      </c>
      <c r="M54" s="5">
        <f t="shared" si="1"/>
        <v>473.81</v>
      </c>
      <c r="N54" s="5">
        <f t="shared" si="1"/>
        <v>149.59</v>
      </c>
      <c r="O54" s="5">
        <f t="shared" si="1"/>
        <v>7.1199999999999992</v>
      </c>
    </row>
    <row r="55" spans="1:15" x14ac:dyDescent="0.25">
      <c r="A55" s="27"/>
      <c r="B55" s="4" t="s">
        <v>197</v>
      </c>
      <c r="C55" s="102"/>
      <c r="D55" s="103"/>
      <c r="E55" s="47">
        <f>SUM(E25+E54)</f>
        <v>70.97399999999999</v>
      </c>
      <c r="F55" s="47">
        <f t="shared" ref="F55:O55" si="2">SUM(F25+F54)</f>
        <v>74.38</v>
      </c>
      <c r="G55" s="47">
        <f t="shared" si="2"/>
        <v>192.04500000000002</v>
      </c>
      <c r="H55" s="47">
        <f t="shared" si="2"/>
        <v>1601.1330000000003</v>
      </c>
      <c r="I55" s="47">
        <f t="shared" si="2"/>
        <v>0.64</v>
      </c>
      <c r="J55" s="47">
        <f t="shared" si="2"/>
        <v>40.042999999999999</v>
      </c>
      <c r="K55" s="47">
        <f t="shared" si="2"/>
        <v>312.5548</v>
      </c>
      <c r="L55" s="47">
        <f t="shared" si="2"/>
        <v>415.59399999999999</v>
      </c>
      <c r="M55" s="47">
        <f t="shared" si="2"/>
        <v>980.06500000000005</v>
      </c>
      <c r="N55" s="47">
        <f t="shared" si="2"/>
        <v>227.45</v>
      </c>
      <c r="O55" s="47">
        <f t="shared" si="2"/>
        <v>11.512</v>
      </c>
    </row>
    <row r="56" spans="1:15" x14ac:dyDescent="0.25">
      <c r="A56" s="102" t="s">
        <v>126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03"/>
    </row>
    <row r="57" spans="1:15" x14ac:dyDescent="0.25">
      <c r="A57" s="27"/>
      <c r="B57" s="48" t="s">
        <v>130</v>
      </c>
      <c r="C57" s="102">
        <v>200</v>
      </c>
      <c r="D57" s="103"/>
      <c r="E57" s="16">
        <v>5.8</v>
      </c>
      <c r="F57" s="16">
        <v>5</v>
      </c>
      <c r="G57" s="16">
        <v>8</v>
      </c>
      <c r="H57" s="16">
        <v>106</v>
      </c>
      <c r="I57" s="16">
        <v>0.08</v>
      </c>
      <c r="J57" s="16">
        <v>0.34</v>
      </c>
      <c r="K57" s="16">
        <v>1.4</v>
      </c>
      <c r="L57" s="16">
        <v>40</v>
      </c>
      <c r="M57" s="16">
        <v>240</v>
      </c>
      <c r="N57" s="16">
        <v>180</v>
      </c>
      <c r="O57" s="16">
        <v>0.2</v>
      </c>
    </row>
    <row r="58" spans="1:15" x14ac:dyDescent="0.25">
      <c r="A58" s="27"/>
      <c r="B58" s="48" t="s">
        <v>128</v>
      </c>
      <c r="C58" s="102">
        <v>30</v>
      </c>
      <c r="D58" s="103"/>
      <c r="E58" s="16">
        <v>2.25</v>
      </c>
      <c r="F58" s="16">
        <v>2.94</v>
      </c>
      <c r="G58" s="16">
        <v>22.32</v>
      </c>
      <c r="H58" s="16">
        <v>125.1</v>
      </c>
      <c r="I58" s="16">
        <v>0.02</v>
      </c>
      <c r="J58" s="16">
        <v>0.02</v>
      </c>
      <c r="K58" s="16"/>
      <c r="L58" s="16">
        <v>3</v>
      </c>
      <c r="M58" s="16">
        <v>8.6999999999999993</v>
      </c>
      <c r="N58" s="16">
        <v>27</v>
      </c>
      <c r="O58" s="16">
        <v>0.63</v>
      </c>
    </row>
    <row r="59" spans="1:15" x14ac:dyDescent="0.25">
      <c r="A59" s="27"/>
      <c r="B59" s="48" t="s">
        <v>135</v>
      </c>
      <c r="C59" s="119"/>
      <c r="D59" s="114"/>
      <c r="E59" s="16">
        <f>SUM(E57:E58)</f>
        <v>8.0500000000000007</v>
      </c>
      <c r="F59" s="16">
        <f t="shared" ref="F59:O59" si="3">SUM(F57:F58)</f>
        <v>7.9399999999999995</v>
      </c>
      <c r="G59" s="16">
        <f t="shared" si="3"/>
        <v>30.32</v>
      </c>
      <c r="H59" s="16">
        <f t="shared" si="3"/>
        <v>231.1</v>
      </c>
      <c r="I59" s="16">
        <f t="shared" si="3"/>
        <v>0.1</v>
      </c>
      <c r="J59" s="16">
        <f t="shared" si="3"/>
        <v>0.36000000000000004</v>
      </c>
      <c r="K59" s="16">
        <f t="shared" si="3"/>
        <v>1.4</v>
      </c>
      <c r="L59" s="16">
        <f t="shared" si="3"/>
        <v>43</v>
      </c>
      <c r="M59" s="16">
        <f t="shared" si="3"/>
        <v>248.7</v>
      </c>
      <c r="N59" s="16">
        <f t="shared" si="3"/>
        <v>207</v>
      </c>
      <c r="O59" s="16">
        <f t="shared" si="3"/>
        <v>0.83000000000000007</v>
      </c>
    </row>
    <row r="60" spans="1:15" x14ac:dyDescent="0.25">
      <c r="A60" s="27"/>
      <c r="B60" s="48" t="s">
        <v>27</v>
      </c>
      <c r="C60" s="120"/>
      <c r="D60" s="115"/>
      <c r="E60" s="5">
        <f t="shared" ref="E60:O60" si="4">SUM(E25,E54,E59)</f>
        <v>79.023999999999987</v>
      </c>
      <c r="F60" s="16">
        <f t="shared" si="4"/>
        <v>82.32</v>
      </c>
      <c r="G60" s="16">
        <f t="shared" si="4"/>
        <v>222.36500000000001</v>
      </c>
      <c r="H60" s="16">
        <f t="shared" si="4"/>
        <v>1832.2330000000002</v>
      </c>
      <c r="I60" s="16">
        <f t="shared" si="4"/>
        <v>0.74</v>
      </c>
      <c r="J60" s="16">
        <f t="shared" si="4"/>
        <v>40.402999999999999</v>
      </c>
      <c r="K60" s="16">
        <f t="shared" si="4"/>
        <v>313.95479999999998</v>
      </c>
      <c r="L60" s="16">
        <f t="shared" si="4"/>
        <v>458.59399999999999</v>
      </c>
      <c r="M60" s="16">
        <f t="shared" si="4"/>
        <v>1228.7650000000001</v>
      </c>
      <c r="N60" s="16">
        <f t="shared" si="4"/>
        <v>434.45</v>
      </c>
      <c r="O60" s="16">
        <f t="shared" si="4"/>
        <v>12.342000000000001</v>
      </c>
    </row>
  </sheetData>
  <mergeCells count="37">
    <mergeCell ref="A4:A5"/>
    <mergeCell ref="A6:O6"/>
    <mergeCell ref="A7:A14"/>
    <mergeCell ref="A19:A22"/>
    <mergeCell ref="B4:B5"/>
    <mergeCell ref="E4:G4"/>
    <mergeCell ref="H4:H5"/>
    <mergeCell ref="I4:K4"/>
    <mergeCell ref="L4:O4"/>
    <mergeCell ref="A15:A16"/>
    <mergeCell ref="A17:A18"/>
    <mergeCell ref="C41:D41"/>
    <mergeCell ref="C49:D49"/>
    <mergeCell ref="C52:D52"/>
    <mergeCell ref="C53:D53"/>
    <mergeCell ref="A26:O26"/>
    <mergeCell ref="A27:A30"/>
    <mergeCell ref="A31:A40"/>
    <mergeCell ref="A41:A48"/>
    <mergeCell ref="A49:A51"/>
    <mergeCell ref="C23:D23"/>
    <mergeCell ref="C24:D24"/>
    <mergeCell ref="C25:D25"/>
    <mergeCell ref="C27:D27"/>
    <mergeCell ref="C31:D31"/>
    <mergeCell ref="R9:S9"/>
    <mergeCell ref="C4:D4"/>
    <mergeCell ref="C7:D7"/>
    <mergeCell ref="C15:D15"/>
    <mergeCell ref="C19:D19"/>
    <mergeCell ref="C17:D17"/>
    <mergeCell ref="C54:D54"/>
    <mergeCell ref="C57:D57"/>
    <mergeCell ref="C58:D58"/>
    <mergeCell ref="C59:D60"/>
    <mergeCell ref="C55:D55"/>
    <mergeCell ref="A56:O56"/>
  </mergeCells>
  <pageMargins left="0.7" right="0.7" top="0.75" bottom="0.75" header="0.3" footer="0.3"/>
  <pageSetup paperSize="9" scale="54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workbookViewId="0">
      <selection activeCell="H56" sqref="H56"/>
    </sheetView>
  </sheetViews>
  <sheetFormatPr defaultRowHeight="15" x14ac:dyDescent="0.25"/>
  <cols>
    <col min="1" max="1" width="16.42578125" customWidth="1"/>
    <col min="2" max="2" width="32" customWidth="1"/>
    <col min="3" max="3" width="13.2851562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 x14ac:dyDescent="0.25">
      <c r="A1" s="67" t="s">
        <v>250</v>
      </c>
      <c r="B1" s="67"/>
    </row>
    <row r="2" spans="1:30" ht="15.75" x14ac:dyDescent="0.25">
      <c r="A2" s="67" t="s">
        <v>244</v>
      </c>
      <c r="B2" s="67"/>
    </row>
    <row r="3" spans="1:30" ht="15.75" x14ac:dyDescent="0.25">
      <c r="A3" s="67" t="s">
        <v>267</v>
      </c>
      <c r="B3" s="6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30" x14ac:dyDescent="0.25">
      <c r="A5" s="101"/>
      <c r="B5" s="103"/>
      <c r="C5" s="46" t="s">
        <v>180</v>
      </c>
      <c r="D5" s="53" t="s">
        <v>175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30" x14ac:dyDescent="0.2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30" ht="18.75" x14ac:dyDescent="0.3">
      <c r="A7" s="100" t="s">
        <v>230</v>
      </c>
      <c r="B7" s="48" t="s">
        <v>169</v>
      </c>
      <c r="C7" s="102">
        <v>200</v>
      </c>
      <c r="D7" s="103"/>
      <c r="E7" s="8">
        <v>4.29</v>
      </c>
      <c r="F7" s="8">
        <v>3.87</v>
      </c>
      <c r="G7" s="8">
        <v>33.69</v>
      </c>
      <c r="H7" s="8">
        <v>187.15</v>
      </c>
      <c r="I7" s="8">
        <v>0.04</v>
      </c>
      <c r="J7" s="8">
        <v>0</v>
      </c>
      <c r="K7" s="8">
        <v>0.04</v>
      </c>
      <c r="L7" s="8">
        <v>10.16</v>
      </c>
      <c r="M7" s="8">
        <v>36.67</v>
      </c>
      <c r="N7" s="8">
        <v>7.5</v>
      </c>
      <c r="O7" s="8">
        <v>0.45</v>
      </c>
      <c r="Q7" s="28"/>
      <c r="R7" s="44"/>
    </row>
    <row r="8" spans="1:30" ht="18.75" x14ac:dyDescent="0.3">
      <c r="A8" s="105"/>
      <c r="B8" s="49" t="s">
        <v>107</v>
      </c>
      <c r="C8" s="54">
        <v>30.8</v>
      </c>
      <c r="D8" s="6">
        <v>30.8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30" ht="18.75" x14ac:dyDescent="0.3">
      <c r="A9" s="105"/>
      <c r="B9" s="49" t="s">
        <v>77</v>
      </c>
      <c r="C9" s="54">
        <v>100</v>
      </c>
      <c r="D9" s="6">
        <v>100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30" ht="18.75" x14ac:dyDescent="0.3">
      <c r="A10" s="105"/>
      <c r="B10" s="49" t="s">
        <v>66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30" ht="18.75" x14ac:dyDescent="0.3">
      <c r="A11" s="101"/>
      <c r="B11" s="49" t="s">
        <v>108</v>
      </c>
      <c r="C11" s="54">
        <v>7</v>
      </c>
      <c r="D11" s="6">
        <v>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30" ht="18.75" x14ac:dyDescent="0.3">
      <c r="A12" s="100" t="s">
        <v>207</v>
      </c>
      <c r="B12" s="51" t="s">
        <v>31</v>
      </c>
      <c r="C12" s="102" t="s">
        <v>37</v>
      </c>
      <c r="D12" s="103"/>
      <c r="E12" s="8">
        <v>0.434</v>
      </c>
      <c r="F12" s="8">
        <v>0</v>
      </c>
      <c r="G12" s="12">
        <v>12.725</v>
      </c>
      <c r="H12" s="12">
        <v>46.033000000000001</v>
      </c>
      <c r="I12" s="12">
        <v>0.02</v>
      </c>
      <c r="J12" s="12">
        <v>0.08</v>
      </c>
      <c r="K12" s="12">
        <v>0</v>
      </c>
      <c r="L12" s="12">
        <v>3.0939999999999999</v>
      </c>
      <c r="M12" s="12">
        <v>2.7949999999999999</v>
      </c>
      <c r="N12" s="12">
        <v>0.55000000000000004</v>
      </c>
      <c r="O12" s="12">
        <v>2E-3</v>
      </c>
      <c r="Q12" s="28"/>
      <c r="R12" s="4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ht="18.75" x14ac:dyDescent="0.3">
      <c r="A13" s="105"/>
      <c r="B13" s="49" t="s">
        <v>85</v>
      </c>
      <c r="C13" s="54">
        <v>2</v>
      </c>
      <c r="D13" s="6">
        <v>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8.75" x14ac:dyDescent="0.3">
      <c r="A14" s="105"/>
      <c r="B14" s="49" t="s">
        <v>81</v>
      </c>
      <c r="C14" s="54">
        <v>15</v>
      </c>
      <c r="D14" s="6">
        <v>15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28"/>
      <c r="R14" s="4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8.75" x14ac:dyDescent="0.3">
      <c r="A15" s="101"/>
      <c r="B15" s="49" t="s">
        <v>86</v>
      </c>
      <c r="C15" s="54">
        <v>7</v>
      </c>
      <c r="D15" s="6">
        <v>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t="18.75" x14ac:dyDescent="0.3">
      <c r="A16" s="121" t="s">
        <v>260</v>
      </c>
      <c r="B16" s="48" t="s">
        <v>154</v>
      </c>
      <c r="C16" s="102">
        <v>50</v>
      </c>
      <c r="D16" s="103"/>
      <c r="E16" s="63">
        <v>13.78</v>
      </c>
      <c r="F16" s="63">
        <v>12.64</v>
      </c>
      <c r="G16" s="63">
        <v>60.11</v>
      </c>
      <c r="H16" s="63">
        <v>394.55</v>
      </c>
      <c r="I16" s="63">
        <v>0.17</v>
      </c>
      <c r="J16" s="63">
        <v>0</v>
      </c>
      <c r="K16" s="63">
        <v>0.15</v>
      </c>
      <c r="L16" s="63">
        <v>215.99</v>
      </c>
      <c r="M16" s="63">
        <v>217</v>
      </c>
      <c r="N16" s="63">
        <v>42.91</v>
      </c>
      <c r="O16" s="63">
        <v>1.74</v>
      </c>
      <c r="Q16" s="28"/>
      <c r="R16" s="4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ht="18.75" x14ac:dyDescent="0.3">
      <c r="A17" s="122"/>
      <c r="B17" s="49" t="s">
        <v>155</v>
      </c>
      <c r="C17" s="54">
        <v>16</v>
      </c>
      <c r="D17" s="6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Q17" s="28"/>
      <c r="R17" s="4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ht="18.75" x14ac:dyDescent="0.3">
      <c r="A18" s="122"/>
      <c r="B18" s="49" t="s">
        <v>156</v>
      </c>
      <c r="C18" s="54">
        <v>30</v>
      </c>
      <c r="D18" s="6">
        <v>30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Q18" s="28"/>
      <c r="R18" s="4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18.75" x14ac:dyDescent="0.3">
      <c r="A19" s="126"/>
      <c r="B19" s="49" t="s">
        <v>66</v>
      </c>
      <c r="C19" s="54">
        <v>5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Q19" s="28"/>
      <c r="R19" s="4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18.75" x14ac:dyDescent="0.3">
      <c r="A20" s="27"/>
      <c r="B20" s="48" t="s">
        <v>18</v>
      </c>
      <c r="C20" s="102">
        <v>50</v>
      </c>
      <c r="D20" s="103"/>
      <c r="E20" s="17">
        <v>3.8</v>
      </c>
      <c r="F20" s="22">
        <v>0.45</v>
      </c>
      <c r="G20" s="22">
        <v>24.9</v>
      </c>
      <c r="H20" s="22">
        <v>113.22</v>
      </c>
      <c r="I20" s="22">
        <v>0.08</v>
      </c>
      <c r="J20" s="22">
        <v>0</v>
      </c>
      <c r="K20" s="22">
        <v>0</v>
      </c>
      <c r="L20" s="22">
        <v>13.02</v>
      </c>
      <c r="M20" s="22">
        <v>41.5</v>
      </c>
      <c r="N20" s="22">
        <v>17.53</v>
      </c>
      <c r="O20" s="22">
        <v>0.8</v>
      </c>
      <c r="Q20" s="28"/>
      <c r="R20" s="4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18.75" x14ac:dyDescent="0.3">
      <c r="A21" s="127" t="s">
        <v>214</v>
      </c>
      <c r="B21" s="51" t="s">
        <v>44</v>
      </c>
      <c r="C21" s="123">
        <v>100</v>
      </c>
      <c r="D21" s="124"/>
      <c r="E21" s="22">
        <v>0.96199999999999997</v>
      </c>
      <c r="F21" s="22">
        <v>4.5999999999999996</v>
      </c>
      <c r="G21" s="22">
        <v>9.9920000000000009</v>
      </c>
      <c r="H21" s="22">
        <v>82.727999999999994</v>
      </c>
      <c r="I21" s="22">
        <v>4.8000000000000001E-2</v>
      </c>
      <c r="J21" s="22">
        <v>1.4</v>
      </c>
      <c r="K21" s="22">
        <v>5.6000000000000001E-2</v>
      </c>
      <c r="L21" s="22">
        <v>56.46</v>
      </c>
      <c r="M21" s="22">
        <v>66.55</v>
      </c>
      <c r="N21" s="22">
        <v>24.7</v>
      </c>
      <c r="O21" s="22">
        <v>0.38600000000000001</v>
      </c>
      <c r="Q21" s="28"/>
      <c r="R21" s="4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ht="18.75" x14ac:dyDescent="0.3">
      <c r="A22" s="127"/>
      <c r="B22" s="57" t="s">
        <v>72</v>
      </c>
      <c r="C22" s="60">
        <v>90</v>
      </c>
      <c r="D22" s="61">
        <v>46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28"/>
      <c r="R22" s="4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ht="18.75" x14ac:dyDescent="0.3">
      <c r="A23" s="127"/>
      <c r="B23" s="57" t="s">
        <v>70</v>
      </c>
      <c r="C23" s="60">
        <v>5</v>
      </c>
      <c r="D23" s="61">
        <v>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4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ht="18.75" x14ac:dyDescent="0.3">
      <c r="A24" s="127"/>
      <c r="B24" s="57" t="s">
        <v>81</v>
      </c>
      <c r="C24" s="60">
        <v>3</v>
      </c>
      <c r="D24" s="61">
        <v>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30"/>
      <c r="R24" s="4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8.75" x14ac:dyDescent="0.3">
      <c r="A25" s="27"/>
      <c r="B25" s="48" t="s">
        <v>19</v>
      </c>
      <c r="C25" s="102"/>
      <c r="D25" s="103"/>
      <c r="E25" s="20">
        <f t="shared" ref="E25:O25" si="0">SUM(E7:E24)</f>
        <v>23.265999999999998</v>
      </c>
      <c r="F25" s="20">
        <f t="shared" si="0"/>
        <v>21.560000000000002</v>
      </c>
      <c r="G25" s="20">
        <f t="shared" si="0"/>
        <v>141.417</v>
      </c>
      <c r="H25" s="20">
        <f>SUM(H7:H24)</f>
        <v>823.68099999999993</v>
      </c>
      <c r="I25" s="20">
        <f t="shared" si="0"/>
        <v>0.35799999999999998</v>
      </c>
      <c r="J25" s="20">
        <f t="shared" si="0"/>
        <v>1.48</v>
      </c>
      <c r="K25" s="20">
        <f t="shared" si="0"/>
        <v>0.246</v>
      </c>
      <c r="L25" s="20">
        <f t="shared" si="0"/>
        <v>298.72399999999999</v>
      </c>
      <c r="M25" s="20">
        <f t="shared" si="0"/>
        <v>364.51500000000004</v>
      </c>
      <c r="N25" s="20">
        <f t="shared" si="0"/>
        <v>93.19</v>
      </c>
      <c r="O25" s="20">
        <f t="shared" si="0"/>
        <v>3.3780000000000001</v>
      </c>
      <c r="Q25" s="30"/>
      <c r="R25" s="45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8.75" x14ac:dyDescent="0.3">
      <c r="A26" s="102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03"/>
      <c r="Q26" s="30"/>
      <c r="R26" s="45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30" x14ac:dyDescent="0.3">
      <c r="A27" s="100" t="s">
        <v>227</v>
      </c>
      <c r="B27" s="52" t="s">
        <v>170</v>
      </c>
      <c r="C27" s="102">
        <v>100</v>
      </c>
      <c r="D27" s="103"/>
      <c r="E27" s="20">
        <v>0.98</v>
      </c>
      <c r="F27" s="20">
        <v>6.15</v>
      </c>
      <c r="G27" s="20">
        <v>3.73</v>
      </c>
      <c r="H27" s="20">
        <v>74.2</v>
      </c>
      <c r="I27" s="20">
        <v>0.05</v>
      </c>
      <c r="J27" s="20">
        <v>16.760000000000002</v>
      </c>
      <c r="K27" s="20">
        <v>0</v>
      </c>
      <c r="L27" s="20">
        <v>18.68</v>
      </c>
      <c r="M27" s="20">
        <v>34.61</v>
      </c>
      <c r="N27" s="20">
        <v>16.260000000000002</v>
      </c>
      <c r="O27" s="20">
        <v>0.74</v>
      </c>
      <c r="Q27" s="30"/>
      <c r="R27" s="45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8.75" x14ac:dyDescent="0.3">
      <c r="A28" s="105"/>
      <c r="B28" s="49" t="s">
        <v>166</v>
      </c>
      <c r="C28" s="54">
        <v>56.5</v>
      </c>
      <c r="D28" s="6">
        <v>48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5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8.75" x14ac:dyDescent="0.3">
      <c r="A29" s="105"/>
      <c r="B29" s="49" t="s">
        <v>171</v>
      </c>
      <c r="C29" s="54">
        <v>43.8</v>
      </c>
      <c r="D29" s="6">
        <v>35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5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x14ac:dyDescent="0.25">
      <c r="A30" s="105"/>
      <c r="B30" s="49" t="s">
        <v>73</v>
      </c>
      <c r="C30" s="54">
        <v>15</v>
      </c>
      <c r="D30" s="6">
        <v>12.6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x14ac:dyDescent="0.25">
      <c r="A31" s="101"/>
      <c r="B31" s="49" t="s">
        <v>88</v>
      </c>
      <c r="C31" s="54">
        <v>6</v>
      </c>
      <c r="D31" s="6">
        <v>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R31" s="2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ht="28.5" customHeight="1" x14ac:dyDescent="0.25">
      <c r="A32" s="121" t="s">
        <v>266</v>
      </c>
      <c r="B32" s="58" t="s">
        <v>60</v>
      </c>
      <c r="C32" s="102">
        <v>250</v>
      </c>
      <c r="D32" s="103"/>
      <c r="E32" s="8">
        <v>4.3899999999999997</v>
      </c>
      <c r="F32" s="8">
        <v>4.22</v>
      </c>
      <c r="G32" s="8">
        <v>13.06</v>
      </c>
      <c r="H32" s="8">
        <v>107.8</v>
      </c>
      <c r="I32" s="8">
        <v>0.18</v>
      </c>
      <c r="J32" s="8">
        <v>4.6500000000000004</v>
      </c>
      <c r="K32" s="8">
        <v>0</v>
      </c>
      <c r="L32" s="8">
        <v>30.46</v>
      </c>
      <c r="M32" s="8">
        <v>69.739999999999995</v>
      </c>
      <c r="N32" s="8">
        <v>28.24</v>
      </c>
      <c r="O32" s="8">
        <v>1.62</v>
      </c>
    </row>
    <row r="33" spans="1:15" x14ac:dyDescent="0.25">
      <c r="A33" s="122"/>
      <c r="B33" s="57" t="s">
        <v>71</v>
      </c>
      <c r="C33" s="54">
        <v>80</v>
      </c>
      <c r="D33" s="6">
        <v>80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122"/>
      <c r="B34" s="57" t="s">
        <v>117</v>
      </c>
      <c r="C34" s="54">
        <v>16.2</v>
      </c>
      <c r="D34" s="6">
        <v>16.2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22"/>
      <c r="B35" s="57" t="s">
        <v>72</v>
      </c>
      <c r="C35" s="54">
        <v>10</v>
      </c>
      <c r="D35" s="6">
        <v>10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22"/>
      <c r="B36" s="57" t="s">
        <v>73</v>
      </c>
      <c r="C36" s="54">
        <v>9.6</v>
      </c>
      <c r="D36" s="6">
        <v>9.6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122"/>
      <c r="B37" s="57" t="s">
        <v>136</v>
      </c>
      <c r="C37" s="54">
        <v>0.2</v>
      </c>
      <c r="D37" s="6">
        <v>0.2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122"/>
      <c r="B38" s="57" t="s">
        <v>76</v>
      </c>
      <c r="C38" s="54">
        <v>32.4</v>
      </c>
      <c r="D38" s="6">
        <v>32.4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126"/>
      <c r="B39" s="57" t="s">
        <v>66</v>
      </c>
      <c r="C39" s="54">
        <v>4</v>
      </c>
      <c r="D39" s="6">
        <v>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100" t="s">
        <v>231</v>
      </c>
      <c r="B40" s="48" t="s">
        <v>61</v>
      </c>
      <c r="C40" s="102">
        <v>100</v>
      </c>
      <c r="D40" s="103"/>
      <c r="E40" s="8">
        <v>7.65</v>
      </c>
      <c r="F40" s="8">
        <v>1.01</v>
      </c>
      <c r="G40" s="8">
        <v>3.18</v>
      </c>
      <c r="H40" s="8">
        <v>52.5</v>
      </c>
      <c r="I40" s="8">
        <v>0.05</v>
      </c>
      <c r="J40" s="8">
        <v>0.96</v>
      </c>
      <c r="K40" s="8">
        <v>3.75</v>
      </c>
      <c r="L40" s="8">
        <v>12.88</v>
      </c>
      <c r="M40" s="8">
        <v>84.25</v>
      </c>
      <c r="N40" s="8">
        <v>10</v>
      </c>
      <c r="O40" s="8">
        <v>0.54</v>
      </c>
    </row>
    <row r="41" spans="1:15" x14ac:dyDescent="0.25">
      <c r="A41" s="105"/>
      <c r="B41" s="49" t="s">
        <v>113</v>
      </c>
      <c r="C41" s="54">
        <v>67.599999999999994</v>
      </c>
      <c r="D41" s="6">
        <v>50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105"/>
      <c r="B42" s="49" t="s">
        <v>72</v>
      </c>
      <c r="C42" s="54" t="s">
        <v>256</v>
      </c>
      <c r="D42" s="6">
        <v>40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105"/>
      <c r="B43" s="49" t="s">
        <v>73</v>
      </c>
      <c r="C43" s="54">
        <v>6.3</v>
      </c>
      <c r="D43" s="6">
        <v>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05"/>
      <c r="B44" s="49" t="s">
        <v>88</v>
      </c>
      <c r="C44" s="54">
        <v>4</v>
      </c>
      <c r="D44" s="6">
        <v>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101"/>
      <c r="B45" s="49" t="s">
        <v>136</v>
      </c>
      <c r="C45" s="54">
        <v>0.1</v>
      </c>
      <c r="D45" s="6">
        <v>0.1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100" t="s">
        <v>211</v>
      </c>
      <c r="B46" s="48" t="s">
        <v>35</v>
      </c>
      <c r="C46" s="102">
        <v>200</v>
      </c>
      <c r="D46" s="103"/>
      <c r="E46" s="63">
        <v>4.08</v>
      </c>
      <c r="F46" s="63">
        <v>6.4</v>
      </c>
      <c r="G46" s="63">
        <v>27.26</v>
      </c>
      <c r="H46" s="63">
        <v>183</v>
      </c>
      <c r="I46" s="63">
        <v>0.18</v>
      </c>
      <c r="J46" s="63">
        <v>24.22</v>
      </c>
      <c r="K46" s="63">
        <v>34</v>
      </c>
      <c r="L46" s="63">
        <v>49.3</v>
      </c>
      <c r="M46" s="63">
        <v>115.46</v>
      </c>
      <c r="N46" s="63">
        <v>37</v>
      </c>
      <c r="O46" s="63">
        <v>1.34</v>
      </c>
    </row>
    <row r="47" spans="1:15" x14ac:dyDescent="0.25">
      <c r="A47" s="105"/>
      <c r="B47" s="49" t="s">
        <v>71</v>
      </c>
      <c r="C47" s="54" t="s">
        <v>242</v>
      </c>
      <c r="D47" s="6">
        <v>128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105"/>
      <c r="B48" s="49" t="s">
        <v>90</v>
      </c>
      <c r="C48" s="54">
        <v>30</v>
      </c>
      <c r="D48" s="6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105"/>
      <c r="B49" s="49" t="s">
        <v>66</v>
      </c>
      <c r="C49" s="54">
        <v>7</v>
      </c>
      <c r="D49" s="6">
        <v>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101"/>
      <c r="B50" s="49" t="s">
        <v>136</v>
      </c>
      <c r="C50" s="54">
        <v>0.2</v>
      </c>
      <c r="D50" s="6">
        <v>0.2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00"/>
      <c r="B51" s="48" t="s">
        <v>143</v>
      </c>
      <c r="C51" s="102">
        <v>200</v>
      </c>
      <c r="D51" s="103"/>
      <c r="E51" s="8">
        <v>0.74</v>
      </c>
      <c r="F51" s="8">
        <v>0</v>
      </c>
      <c r="G51" s="8">
        <v>21.56</v>
      </c>
      <c r="H51" s="8">
        <v>88.48</v>
      </c>
      <c r="I51" s="8">
        <v>3.2000000000000001E-2</v>
      </c>
      <c r="J51" s="8">
        <v>0.12</v>
      </c>
      <c r="K51" s="8">
        <v>0</v>
      </c>
      <c r="L51" s="8">
        <v>8.8699999999999992</v>
      </c>
      <c r="M51" s="8">
        <v>10.89</v>
      </c>
      <c r="N51" s="8">
        <v>23.4</v>
      </c>
      <c r="O51" s="8">
        <v>0.216</v>
      </c>
    </row>
    <row r="52" spans="1:15" x14ac:dyDescent="0.25">
      <c r="A52" s="101"/>
      <c r="B52" s="49" t="s">
        <v>124</v>
      </c>
      <c r="C52" s="54">
        <v>200</v>
      </c>
      <c r="D52" s="6">
        <v>200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27"/>
      <c r="B53" s="48" t="s">
        <v>18</v>
      </c>
      <c r="C53" s="102">
        <v>50</v>
      </c>
      <c r="D53" s="103"/>
      <c r="E53" s="17">
        <v>3.8</v>
      </c>
      <c r="F53" s="22">
        <v>0.45</v>
      </c>
      <c r="G53" s="22">
        <v>24.9</v>
      </c>
      <c r="H53" s="22">
        <v>113.22</v>
      </c>
      <c r="I53" s="22">
        <v>0.08</v>
      </c>
      <c r="J53" s="22">
        <v>0</v>
      </c>
      <c r="K53" s="22">
        <v>0</v>
      </c>
      <c r="L53" s="22">
        <v>13.02</v>
      </c>
      <c r="M53" s="22">
        <v>41.5</v>
      </c>
      <c r="N53" s="22">
        <v>17.53</v>
      </c>
      <c r="O53" s="22">
        <v>0.8</v>
      </c>
    </row>
    <row r="54" spans="1:15" x14ac:dyDescent="0.25">
      <c r="A54" s="27"/>
      <c r="B54" s="48" t="s">
        <v>24</v>
      </c>
      <c r="C54" s="102">
        <v>50</v>
      </c>
      <c r="D54" s="103"/>
      <c r="E54" s="22">
        <v>2.75</v>
      </c>
      <c r="F54" s="22">
        <v>0.5</v>
      </c>
      <c r="G54" s="22">
        <v>17</v>
      </c>
      <c r="H54" s="22">
        <v>85</v>
      </c>
      <c r="I54" s="22">
        <v>0.09</v>
      </c>
      <c r="J54" s="22">
        <v>0</v>
      </c>
      <c r="K54" s="22">
        <v>0</v>
      </c>
      <c r="L54" s="22">
        <v>10.5</v>
      </c>
      <c r="M54" s="22">
        <v>87</v>
      </c>
      <c r="N54" s="22">
        <v>28.5</v>
      </c>
      <c r="O54" s="22">
        <v>1.8</v>
      </c>
    </row>
    <row r="55" spans="1:15" x14ac:dyDescent="0.25">
      <c r="A55" s="27"/>
      <c r="B55" s="48" t="s">
        <v>26</v>
      </c>
      <c r="C55" s="102"/>
      <c r="D55" s="103"/>
      <c r="E55" s="5">
        <f t="shared" ref="E55:O55" si="1">SUM(E27:E54)</f>
        <v>24.39</v>
      </c>
      <c r="F55" s="5">
        <f t="shared" si="1"/>
        <v>18.73</v>
      </c>
      <c r="G55" s="5">
        <f t="shared" si="1"/>
        <v>110.69</v>
      </c>
      <c r="H55" s="5">
        <f>SUM(H27:H54)</f>
        <v>704.2</v>
      </c>
      <c r="I55" s="5">
        <f t="shared" si="1"/>
        <v>0.66199999999999992</v>
      </c>
      <c r="J55" s="5">
        <f t="shared" si="1"/>
        <v>46.71</v>
      </c>
      <c r="K55" s="5">
        <f t="shared" si="1"/>
        <v>37.75</v>
      </c>
      <c r="L55" s="5">
        <f t="shared" si="1"/>
        <v>143.71</v>
      </c>
      <c r="M55" s="5">
        <f t="shared" si="1"/>
        <v>443.45</v>
      </c>
      <c r="N55" s="5">
        <f t="shared" si="1"/>
        <v>160.93</v>
      </c>
      <c r="O55" s="5">
        <f t="shared" si="1"/>
        <v>7.056</v>
      </c>
    </row>
    <row r="56" spans="1:15" x14ac:dyDescent="0.25">
      <c r="A56" s="27"/>
      <c r="B56" s="4" t="s">
        <v>197</v>
      </c>
      <c r="C56" s="102"/>
      <c r="D56" s="103"/>
      <c r="E56" s="47">
        <f>SUM(E25+E55)</f>
        <v>47.655999999999999</v>
      </c>
      <c r="F56" s="47">
        <f t="shared" ref="F56:O56" si="2">SUM(F25+F55)</f>
        <v>40.290000000000006</v>
      </c>
      <c r="G56" s="47">
        <f t="shared" si="2"/>
        <v>252.107</v>
      </c>
      <c r="H56" s="47">
        <f>SUM(H25+H55)</f>
        <v>1527.8809999999999</v>
      </c>
      <c r="I56" s="47">
        <f t="shared" si="2"/>
        <v>1.02</v>
      </c>
      <c r="J56" s="47">
        <f t="shared" si="2"/>
        <v>48.19</v>
      </c>
      <c r="K56" s="47">
        <f t="shared" si="2"/>
        <v>37.996000000000002</v>
      </c>
      <c r="L56" s="47">
        <f t="shared" si="2"/>
        <v>442.43399999999997</v>
      </c>
      <c r="M56" s="47">
        <f t="shared" si="2"/>
        <v>807.96500000000003</v>
      </c>
      <c r="N56" s="47">
        <f t="shared" si="2"/>
        <v>254.12</v>
      </c>
      <c r="O56" s="47">
        <f t="shared" si="2"/>
        <v>10.434000000000001</v>
      </c>
    </row>
    <row r="57" spans="1:15" x14ac:dyDescent="0.25">
      <c r="A57" s="102" t="s">
        <v>126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03"/>
    </row>
    <row r="58" spans="1:15" x14ac:dyDescent="0.25">
      <c r="A58" s="27"/>
      <c r="B58" s="48" t="s">
        <v>132</v>
      </c>
      <c r="C58" s="102">
        <v>200</v>
      </c>
      <c r="D58" s="103"/>
      <c r="E58" s="16">
        <v>0.8</v>
      </c>
      <c r="F58" s="16">
        <v>0.3</v>
      </c>
      <c r="G58" s="16">
        <v>2.86</v>
      </c>
      <c r="H58" s="16">
        <v>18</v>
      </c>
      <c r="I58" s="16">
        <v>0.01</v>
      </c>
      <c r="J58" s="16">
        <v>0.03</v>
      </c>
      <c r="K58" s="16">
        <v>0.1</v>
      </c>
      <c r="L58" s="16">
        <v>2</v>
      </c>
      <c r="M58" s="16">
        <v>22.4</v>
      </c>
      <c r="N58" s="16">
        <v>17.2</v>
      </c>
      <c r="O58" s="16">
        <v>0.02</v>
      </c>
    </row>
    <row r="59" spans="1:15" x14ac:dyDescent="0.25">
      <c r="A59" s="27"/>
      <c r="B59" s="48" t="s">
        <v>131</v>
      </c>
      <c r="C59" s="102">
        <v>25</v>
      </c>
      <c r="D59" s="103"/>
      <c r="E59" s="16">
        <v>0.98</v>
      </c>
      <c r="F59" s="16">
        <v>7.65</v>
      </c>
      <c r="G59" s="16">
        <v>15.63</v>
      </c>
      <c r="H59" s="16">
        <v>135.25</v>
      </c>
      <c r="I59" s="16"/>
      <c r="J59" s="16"/>
      <c r="K59" s="16"/>
      <c r="L59" s="16"/>
      <c r="M59" s="16"/>
      <c r="N59" s="16"/>
      <c r="O59" s="16"/>
    </row>
    <row r="60" spans="1:15" x14ac:dyDescent="0.25">
      <c r="A60" s="27"/>
      <c r="B60" s="48" t="s">
        <v>135</v>
      </c>
      <c r="C60" s="119"/>
      <c r="D60" s="114"/>
      <c r="E60" s="16">
        <f>SUM(E58:E59)</f>
        <v>1.78</v>
      </c>
      <c r="F60" s="16">
        <f t="shared" ref="F60:O60" si="3">SUM(F58:F59)</f>
        <v>7.95</v>
      </c>
      <c r="G60" s="16">
        <f t="shared" si="3"/>
        <v>18.490000000000002</v>
      </c>
      <c r="H60" s="16">
        <f t="shared" si="3"/>
        <v>153.25</v>
      </c>
      <c r="I60" s="16">
        <f t="shared" si="3"/>
        <v>0.01</v>
      </c>
      <c r="J60" s="16">
        <f t="shared" si="3"/>
        <v>0.03</v>
      </c>
      <c r="K60" s="16">
        <f t="shared" si="3"/>
        <v>0.1</v>
      </c>
      <c r="L60" s="16">
        <f t="shared" si="3"/>
        <v>2</v>
      </c>
      <c r="M60" s="16">
        <f t="shared" si="3"/>
        <v>22.4</v>
      </c>
      <c r="N60" s="16">
        <f t="shared" si="3"/>
        <v>17.2</v>
      </c>
      <c r="O60" s="16">
        <f t="shared" si="3"/>
        <v>0.02</v>
      </c>
    </row>
    <row r="61" spans="1:15" x14ac:dyDescent="0.25">
      <c r="A61" s="27"/>
      <c r="B61" s="48" t="s">
        <v>27</v>
      </c>
      <c r="C61" s="120"/>
      <c r="D61" s="115"/>
      <c r="E61" s="5">
        <f t="shared" ref="E61:O61" si="4">SUM(E25,E55,E60)</f>
        <v>49.436</v>
      </c>
      <c r="F61" s="16">
        <f t="shared" si="4"/>
        <v>48.240000000000009</v>
      </c>
      <c r="G61" s="16">
        <f t="shared" si="4"/>
        <v>270.59699999999998</v>
      </c>
      <c r="H61" s="16">
        <f>SUM(H25,H55,H60)</f>
        <v>1681.1309999999999</v>
      </c>
      <c r="I61" s="16">
        <f t="shared" si="4"/>
        <v>1.03</v>
      </c>
      <c r="J61" s="16">
        <f t="shared" si="4"/>
        <v>48.22</v>
      </c>
      <c r="K61" s="16">
        <f t="shared" si="4"/>
        <v>38.096000000000004</v>
      </c>
      <c r="L61" s="16">
        <f t="shared" si="4"/>
        <v>444.43399999999997</v>
      </c>
      <c r="M61" s="16">
        <f t="shared" si="4"/>
        <v>830.36500000000001</v>
      </c>
      <c r="N61" s="16">
        <f t="shared" si="4"/>
        <v>271.32</v>
      </c>
      <c r="O61" s="16">
        <f t="shared" si="4"/>
        <v>10.454000000000001</v>
      </c>
    </row>
  </sheetData>
  <mergeCells count="37">
    <mergeCell ref="C51:D51"/>
    <mergeCell ref="C53:D53"/>
    <mergeCell ref="C54:D54"/>
    <mergeCell ref="C55:D55"/>
    <mergeCell ref="A27:A31"/>
    <mergeCell ref="A32:A39"/>
    <mergeCell ref="A40:A45"/>
    <mergeCell ref="C40:D40"/>
    <mergeCell ref="C46:D46"/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A16:A19"/>
    <mergeCell ref="C16:D16"/>
    <mergeCell ref="C58:D58"/>
    <mergeCell ref="C59:D59"/>
    <mergeCell ref="C60:D61"/>
    <mergeCell ref="C56:D56"/>
    <mergeCell ref="C20:D20"/>
    <mergeCell ref="C21:D21"/>
    <mergeCell ref="C25:D25"/>
    <mergeCell ref="C27:D27"/>
    <mergeCell ref="C32:D32"/>
    <mergeCell ref="A46:A50"/>
    <mergeCell ref="A51:A52"/>
    <mergeCell ref="A57:O57"/>
    <mergeCell ref="A21:A24"/>
    <mergeCell ref="A26:O26"/>
  </mergeCells>
  <pageMargins left="0.7" right="0.7" top="0.75" bottom="0.75" header="0.3" footer="0.3"/>
  <pageSetup paperSize="9" scale="76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workbookViewId="0">
      <selection activeCell="B21" sqref="B21:O21"/>
    </sheetView>
  </sheetViews>
  <sheetFormatPr defaultRowHeight="15" x14ac:dyDescent="0.25"/>
  <cols>
    <col min="1" max="1" width="20.7109375" customWidth="1"/>
    <col min="2" max="2" width="25.140625" customWidth="1"/>
    <col min="3" max="3" width="13.8554687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10.85546875" customWidth="1"/>
    <col min="14" max="14" width="11.42578125" customWidth="1"/>
    <col min="15" max="15" width="9.5703125" customWidth="1"/>
    <col min="17" max="17" width="27" customWidth="1"/>
  </cols>
  <sheetData>
    <row r="1" spans="1:18" x14ac:dyDescent="0.25">
      <c r="A1" s="3" t="s">
        <v>252</v>
      </c>
      <c r="B1" s="3"/>
    </row>
    <row r="2" spans="1:18" x14ac:dyDescent="0.25">
      <c r="A2" s="3" t="s">
        <v>246</v>
      </c>
      <c r="B2" s="3"/>
    </row>
    <row r="3" spans="1:18" x14ac:dyDescent="0.25">
      <c r="A3" s="3" t="s">
        <v>267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100"/>
      <c r="B4" s="103" t="s">
        <v>0</v>
      </c>
      <c r="C4" s="102" t="s">
        <v>174</v>
      </c>
      <c r="D4" s="103"/>
      <c r="E4" s="116" t="s">
        <v>1</v>
      </c>
      <c r="F4" s="116"/>
      <c r="G4" s="116"/>
      <c r="H4" s="117" t="s">
        <v>14</v>
      </c>
      <c r="I4" s="116" t="s">
        <v>2</v>
      </c>
      <c r="J4" s="116"/>
      <c r="K4" s="116"/>
      <c r="L4" s="116" t="s">
        <v>3</v>
      </c>
      <c r="M4" s="116"/>
      <c r="N4" s="116"/>
      <c r="O4" s="116"/>
    </row>
    <row r="5" spans="1:18" x14ac:dyDescent="0.25">
      <c r="A5" s="101"/>
      <c r="B5" s="103"/>
      <c r="C5" s="46" t="s">
        <v>180</v>
      </c>
      <c r="D5" s="53" t="s">
        <v>175</v>
      </c>
      <c r="E5" s="5" t="s">
        <v>4</v>
      </c>
      <c r="F5" s="5" t="s">
        <v>5</v>
      </c>
      <c r="G5" s="5" t="s">
        <v>6</v>
      </c>
      <c r="H5" s="118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8" x14ac:dyDescent="0.25">
      <c r="A6" s="102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 x14ac:dyDescent="0.3">
      <c r="A7" s="100" t="s">
        <v>220</v>
      </c>
      <c r="B7" s="48" t="s">
        <v>41</v>
      </c>
      <c r="C7" s="102" t="s">
        <v>29</v>
      </c>
      <c r="D7" s="103"/>
      <c r="E7" s="8">
        <v>18.989999999999998</v>
      </c>
      <c r="F7" s="8">
        <v>28.32</v>
      </c>
      <c r="G7" s="8">
        <v>3.51</v>
      </c>
      <c r="H7" s="8">
        <v>345.9</v>
      </c>
      <c r="I7" s="8">
        <v>0.13</v>
      </c>
      <c r="J7" s="8">
        <v>0.33</v>
      </c>
      <c r="K7" s="8">
        <v>452.9</v>
      </c>
      <c r="L7" s="8">
        <v>151.72</v>
      </c>
      <c r="M7" s="8">
        <v>346.49</v>
      </c>
      <c r="N7" s="8">
        <v>25.97</v>
      </c>
      <c r="O7" s="8">
        <v>3.91</v>
      </c>
      <c r="Q7" s="28"/>
      <c r="R7" s="44"/>
    </row>
    <row r="8" spans="1:18" ht="18.75" x14ac:dyDescent="0.3">
      <c r="A8" s="105"/>
      <c r="B8" s="49" t="s">
        <v>95</v>
      </c>
      <c r="C8" s="54" t="s">
        <v>255</v>
      </c>
      <c r="D8" s="6">
        <v>156.6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Q8" s="28"/>
      <c r="R8" s="44"/>
    </row>
    <row r="9" spans="1:18" ht="18.75" x14ac:dyDescent="0.3">
      <c r="A9" s="105"/>
      <c r="B9" s="49" t="s">
        <v>77</v>
      </c>
      <c r="C9" s="54">
        <v>55</v>
      </c>
      <c r="D9" s="6">
        <v>55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28"/>
      <c r="R9" s="44"/>
    </row>
    <row r="10" spans="1:18" ht="18.75" x14ac:dyDescent="0.3">
      <c r="A10" s="105"/>
      <c r="B10" s="49" t="s">
        <v>66</v>
      </c>
      <c r="C10" s="54">
        <v>5</v>
      </c>
      <c r="D10" s="6">
        <v>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28"/>
      <c r="R10" s="39"/>
    </row>
    <row r="11" spans="1:18" ht="18.75" x14ac:dyDescent="0.3">
      <c r="A11" s="101"/>
      <c r="B11" s="49" t="s">
        <v>136</v>
      </c>
      <c r="C11" s="54">
        <v>0.1</v>
      </c>
      <c r="D11" s="6">
        <v>0.1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44"/>
    </row>
    <row r="12" spans="1:18" ht="18.75" x14ac:dyDescent="0.3">
      <c r="A12" s="100" t="s">
        <v>199</v>
      </c>
      <c r="B12" s="48" t="s">
        <v>42</v>
      </c>
      <c r="C12" s="102">
        <v>15</v>
      </c>
      <c r="D12" s="103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28"/>
      <c r="R12" s="44"/>
    </row>
    <row r="13" spans="1:18" ht="18.75" x14ac:dyDescent="0.3">
      <c r="A13" s="101"/>
      <c r="B13" s="49" t="s">
        <v>96</v>
      </c>
      <c r="C13" s="54">
        <v>15</v>
      </c>
      <c r="D13" s="6">
        <v>15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28"/>
      <c r="R13" s="44"/>
    </row>
    <row r="14" spans="1:18" ht="18.75" x14ac:dyDescent="0.3">
      <c r="A14" s="100" t="s">
        <v>221</v>
      </c>
      <c r="B14" s="51" t="s">
        <v>43</v>
      </c>
      <c r="C14" s="102">
        <v>200</v>
      </c>
      <c r="D14" s="103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28"/>
      <c r="R14" s="44"/>
    </row>
    <row r="15" spans="1:18" ht="18.75" x14ac:dyDescent="0.3">
      <c r="A15" s="105"/>
      <c r="B15" s="49" t="s">
        <v>97</v>
      </c>
      <c r="C15" s="54">
        <v>8</v>
      </c>
      <c r="D15" s="6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28"/>
      <c r="R15" s="44"/>
    </row>
    <row r="16" spans="1:18" ht="18.75" x14ac:dyDescent="0.3">
      <c r="A16" s="105"/>
      <c r="B16" s="49" t="s">
        <v>77</v>
      </c>
      <c r="C16" s="54">
        <v>100</v>
      </c>
      <c r="D16" s="6">
        <v>100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28"/>
      <c r="R16" s="44"/>
    </row>
    <row r="17" spans="1:18" ht="18.75" x14ac:dyDescent="0.3">
      <c r="A17" s="101"/>
      <c r="B17" s="49" t="s">
        <v>81</v>
      </c>
      <c r="C17" s="54">
        <v>20</v>
      </c>
      <c r="D17" s="6">
        <v>20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28"/>
      <c r="R17" s="44"/>
    </row>
    <row r="18" spans="1:18" ht="18.75" x14ac:dyDescent="0.3">
      <c r="A18" s="27"/>
      <c r="B18" s="48" t="s">
        <v>18</v>
      </c>
      <c r="C18" s="102">
        <v>50</v>
      </c>
      <c r="D18" s="103"/>
      <c r="E18" s="17">
        <v>3.8</v>
      </c>
      <c r="F18" s="22">
        <v>0.45</v>
      </c>
      <c r="G18" s="22">
        <v>24.9</v>
      </c>
      <c r="H18" s="22">
        <v>113.22</v>
      </c>
      <c r="I18" s="22">
        <v>0.08</v>
      </c>
      <c r="J18" s="22">
        <v>0</v>
      </c>
      <c r="K18" s="22">
        <v>0</v>
      </c>
      <c r="L18" s="22">
        <v>13.02</v>
      </c>
      <c r="M18" s="22">
        <v>41.5</v>
      </c>
      <c r="N18" s="22">
        <v>17.53</v>
      </c>
      <c r="O18" s="22">
        <v>0.8</v>
      </c>
      <c r="Q18" s="28"/>
      <c r="R18" s="44"/>
    </row>
    <row r="19" spans="1:18" ht="18.75" x14ac:dyDescent="0.3">
      <c r="A19" s="27"/>
      <c r="B19" s="48" t="s">
        <v>145</v>
      </c>
      <c r="C19" s="102">
        <v>100</v>
      </c>
      <c r="D19" s="103"/>
      <c r="E19" s="20">
        <v>2.2000000000000002</v>
      </c>
      <c r="F19" s="20">
        <v>0.4</v>
      </c>
      <c r="G19" s="20">
        <v>7.6</v>
      </c>
      <c r="H19" s="20">
        <v>48</v>
      </c>
      <c r="I19" s="20">
        <v>0.12</v>
      </c>
      <c r="J19" s="20">
        <v>50</v>
      </c>
      <c r="K19" s="20">
        <v>0</v>
      </c>
      <c r="L19" s="20">
        <v>28</v>
      </c>
      <c r="M19" s="20">
        <v>40</v>
      </c>
      <c r="N19" s="20">
        <v>52</v>
      </c>
      <c r="O19" s="20">
        <v>1</v>
      </c>
      <c r="Q19" s="28"/>
      <c r="R19" s="44"/>
    </row>
    <row r="20" spans="1:18" ht="18.75" x14ac:dyDescent="0.3">
      <c r="A20" s="27"/>
      <c r="B20" s="48" t="s">
        <v>19</v>
      </c>
      <c r="C20" s="102"/>
      <c r="D20" s="103"/>
      <c r="E20" s="5">
        <f>SUM(E7:E19)</f>
        <v>30.236999999999998</v>
      </c>
      <c r="F20" s="20">
        <f t="shared" ref="F20:O20" si="0">SUM(F7:F19)</f>
        <v>34.963000000000001</v>
      </c>
      <c r="G20" s="20">
        <f t="shared" si="0"/>
        <v>59.79</v>
      </c>
      <c r="H20" s="20">
        <f>SUM(H7:H19)</f>
        <v>666.98</v>
      </c>
      <c r="I20" s="20">
        <f t="shared" si="0"/>
        <v>0.35200000000000004</v>
      </c>
      <c r="J20" s="20">
        <f t="shared" si="0"/>
        <v>50.582000000000001</v>
      </c>
      <c r="K20" s="20">
        <f t="shared" si="0"/>
        <v>491.91199999999998</v>
      </c>
      <c r="L20" s="20">
        <f t="shared" si="0"/>
        <v>391.637</v>
      </c>
      <c r="M20" s="20">
        <f t="shared" si="0"/>
        <v>558.04500000000007</v>
      </c>
      <c r="N20" s="20">
        <f t="shared" si="0"/>
        <v>105.3</v>
      </c>
      <c r="O20" s="20">
        <f t="shared" si="0"/>
        <v>5.9190000000000005</v>
      </c>
      <c r="Q20" s="28"/>
      <c r="R20" s="44"/>
    </row>
    <row r="21" spans="1:18" ht="18.75" x14ac:dyDescent="0.3">
      <c r="A21" s="27"/>
      <c r="B21" s="113" t="s">
        <v>20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03"/>
      <c r="Q21" s="28"/>
      <c r="R21" s="44"/>
    </row>
    <row r="22" spans="1:18" ht="18.75" x14ac:dyDescent="0.3">
      <c r="A22" s="100" t="s">
        <v>232</v>
      </c>
      <c r="B22" s="48" t="s">
        <v>21</v>
      </c>
      <c r="C22" s="102">
        <v>100</v>
      </c>
      <c r="D22" s="103"/>
      <c r="E22" s="8">
        <v>1.43</v>
      </c>
      <c r="F22" s="8">
        <v>6.09</v>
      </c>
      <c r="G22" s="8">
        <v>8.36</v>
      </c>
      <c r="H22" s="8">
        <v>93.9</v>
      </c>
      <c r="I22" s="8">
        <v>0.02</v>
      </c>
      <c r="J22" s="8">
        <v>9.5</v>
      </c>
      <c r="K22" s="8">
        <v>0</v>
      </c>
      <c r="L22" s="8">
        <v>35.15</v>
      </c>
      <c r="M22" s="8">
        <v>40.97</v>
      </c>
      <c r="N22" s="8">
        <v>20.9</v>
      </c>
      <c r="O22" s="8">
        <v>1.33</v>
      </c>
      <c r="Q22" s="28"/>
      <c r="R22" s="44"/>
    </row>
    <row r="23" spans="1:18" ht="18.75" x14ac:dyDescent="0.3">
      <c r="A23" s="105"/>
      <c r="B23" s="49" t="s">
        <v>69</v>
      </c>
      <c r="C23" s="54" t="s">
        <v>195</v>
      </c>
      <c r="D23" s="6">
        <v>95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28"/>
      <c r="R23" s="44"/>
    </row>
    <row r="24" spans="1:18" ht="18.75" x14ac:dyDescent="0.3">
      <c r="A24" s="101"/>
      <c r="B24" s="49" t="s">
        <v>70</v>
      </c>
      <c r="C24" s="54">
        <v>6</v>
      </c>
      <c r="D24" s="6">
        <v>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28"/>
      <c r="R24" s="44"/>
    </row>
    <row r="25" spans="1:18" ht="44.25" x14ac:dyDescent="0.3">
      <c r="A25" s="100" t="s">
        <v>233</v>
      </c>
      <c r="B25" s="52" t="s">
        <v>62</v>
      </c>
      <c r="C25" s="102">
        <v>250</v>
      </c>
      <c r="D25" s="103"/>
      <c r="E25" s="8">
        <v>2.69</v>
      </c>
      <c r="F25" s="8">
        <v>2.84</v>
      </c>
      <c r="G25" s="8">
        <v>17.14</v>
      </c>
      <c r="H25" s="8">
        <v>104.75</v>
      </c>
      <c r="I25" s="8">
        <v>0.11</v>
      </c>
      <c r="J25" s="8">
        <v>8.25</v>
      </c>
      <c r="K25" s="8">
        <v>0</v>
      </c>
      <c r="L25" s="8">
        <v>24.6</v>
      </c>
      <c r="M25" s="8">
        <v>66.650000000000006</v>
      </c>
      <c r="N25" s="8">
        <v>27</v>
      </c>
      <c r="O25" s="8">
        <v>1.0900000000000001</v>
      </c>
      <c r="Q25" s="30"/>
      <c r="R25" s="44"/>
    </row>
    <row r="26" spans="1:18" ht="18.75" x14ac:dyDescent="0.3">
      <c r="A26" s="105"/>
      <c r="B26" s="49" t="s">
        <v>71</v>
      </c>
      <c r="C26" s="54" t="s">
        <v>184</v>
      </c>
      <c r="D26" s="6">
        <v>75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30"/>
      <c r="R26" s="44"/>
    </row>
    <row r="27" spans="1:18" ht="18.75" x14ac:dyDescent="0.3">
      <c r="A27" s="105"/>
      <c r="B27" s="49" t="s">
        <v>114</v>
      </c>
      <c r="C27" s="54">
        <v>10</v>
      </c>
      <c r="D27" s="6">
        <v>10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30"/>
      <c r="R27" s="45"/>
    </row>
    <row r="28" spans="1:18" ht="18.75" x14ac:dyDescent="0.3">
      <c r="A28" s="105"/>
      <c r="B28" s="49" t="s">
        <v>72</v>
      </c>
      <c r="C28" s="54" t="s">
        <v>185</v>
      </c>
      <c r="D28" s="6">
        <v>10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30"/>
      <c r="R28" s="45"/>
    </row>
    <row r="29" spans="1:18" ht="18.75" x14ac:dyDescent="0.3">
      <c r="A29" s="105"/>
      <c r="B29" s="49" t="s">
        <v>73</v>
      </c>
      <c r="C29" s="54">
        <v>12</v>
      </c>
      <c r="D29" s="6">
        <v>10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30"/>
      <c r="R29" s="45"/>
    </row>
    <row r="30" spans="1:18" ht="18.75" x14ac:dyDescent="0.3">
      <c r="A30" s="105"/>
      <c r="B30" s="49" t="s">
        <v>88</v>
      </c>
      <c r="C30" s="54">
        <v>2.5</v>
      </c>
      <c r="D30" s="6">
        <v>2.5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Q30" s="30"/>
      <c r="R30" s="45"/>
    </row>
    <row r="31" spans="1:18" ht="18.75" x14ac:dyDescent="0.3">
      <c r="A31" s="101"/>
      <c r="B31" s="49" t="s">
        <v>136</v>
      </c>
      <c r="C31" s="54">
        <v>0.2</v>
      </c>
      <c r="D31" s="6">
        <v>0.2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30"/>
      <c r="R31" s="45"/>
    </row>
    <row r="32" spans="1:18" x14ac:dyDescent="0.25">
      <c r="A32" s="100" t="s">
        <v>203</v>
      </c>
      <c r="B32" s="48" t="s">
        <v>63</v>
      </c>
      <c r="C32" s="102">
        <v>80</v>
      </c>
      <c r="D32" s="103"/>
      <c r="E32" s="8">
        <v>12.44</v>
      </c>
      <c r="F32" s="8">
        <v>9.24</v>
      </c>
      <c r="G32" s="8">
        <v>12.56</v>
      </c>
      <c r="H32" s="8">
        <v>183</v>
      </c>
      <c r="I32" s="8">
        <v>0.08</v>
      </c>
      <c r="J32" s="8">
        <v>0.12</v>
      </c>
      <c r="K32" s="8">
        <v>23</v>
      </c>
      <c r="L32" s="8">
        <v>35</v>
      </c>
      <c r="M32" s="8">
        <v>133.1</v>
      </c>
      <c r="N32" s="8">
        <v>25.7</v>
      </c>
      <c r="O32" s="8">
        <v>1.2</v>
      </c>
    </row>
    <row r="33" spans="1:15" x14ac:dyDescent="0.25">
      <c r="A33" s="105"/>
      <c r="B33" s="49" t="s">
        <v>76</v>
      </c>
      <c r="C33" s="54">
        <v>65</v>
      </c>
      <c r="D33" s="6">
        <v>59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105"/>
      <c r="B34" s="49" t="s">
        <v>77</v>
      </c>
      <c r="C34" s="54">
        <v>19</v>
      </c>
      <c r="D34" s="6">
        <v>19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105"/>
      <c r="B35" s="49" t="s">
        <v>118</v>
      </c>
      <c r="C35" s="54">
        <v>14</v>
      </c>
      <c r="D35" s="6">
        <v>14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05"/>
      <c r="B36" s="49" t="s">
        <v>73</v>
      </c>
      <c r="C36" s="54">
        <v>7</v>
      </c>
      <c r="D36" s="6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105"/>
      <c r="B37" s="49" t="s">
        <v>78</v>
      </c>
      <c r="C37" s="54">
        <v>8</v>
      </c>
      <c r="D37" s="6">
        <v>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105"/>
      <c r="B38" s="49" t="s">
        <v>136</v>
      </c>
      <c r="C38" s="54">
        <v>0.5</v>
      </c>
      <c r="D38" s="6">
        <v>0.5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101"/>
      <c r="B39" s="49" t="s">
        <v>70</v>
      </c>
      <c r="C39" s="54">
        <v>5</v>
      </c>
      <c r="D39" s="6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100" t="s">
        <v>234</v>
      </c>
      <c r="B40" s="48" t="s">
        <v>64</v>
      </c>
      <c r="C40" s="102">
        <v>200</v>
      </c>
      <c r="D40" s="103"/>
      <c r="E40" s="8">
        <v>3.7</v>
      </c>
      <c r="F40" s="8">
        <v>8.34</v>
      </c>
      <c r="G40" s="8">
        <v>46.03</v>
      </c>
      <c r="H40" s="8">
        <v>284.7</v>
      </c>
      <c r="I40" s="8">
        <v>0.31</v>
      </c>
      <c r="J40" s="8">
        <v>42</v>
      </c>
      <c r="K40" s="8">
        <v>42</v>
      </c>
      <c r="L40" s="8">
        <v>29.28</v>
      </c>
      <c r="M40" s="8">
        <v>159.44999999999999</v>
      </c>
      <c r="N40" s="8">
        <v>58.65</v>
      </c>
      <c r="O40" s="8">
        <v>2.31</v>
      </c>
    </row>
    <row r="41" spans="1:15" x14ac:dyDescent="0.25">
      <c r="A41" s="105"/>
      <c r="B41" s="49" t="s">
        <v>115</v>
      </c>
      <c r="C41" s="54">
        <v>286</v>
      </c>
      <c r="D41" s="6">
        <v>229.3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105"/>
      <c r="B42" s="49" t="s">
        <v>88</v>
      </c>
      <c r="C42" s="54">
        <v>7</v>
      </c>
      <c r="D42" s="6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105"/>
      <c r="B43" s="49" t="s">
        <v>72</v>
      </c>
      <c r="C43" s="54" t="s">
        <v>251</v>
      </c>
      <c r="D43" s="6">
        <v>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05"/>
      <c r="B44" s="49" t="s">
        <v>73</v>
      </c>
      <c r="C44" s="54">
        <v>9.6</v>
      </c>
      <c r="D44" s="6">
        <v>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105"/>
      <c r="B45" s="49" t="s">
        <v>93</v>
      </c>
      <c r="C45" s="54">
        <v>12</v>
      </c>
      <c r="D45" s="6">
        <v>12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105"/>
      <c r="B46" s="49" t="s">
        <v>116</v>
      </c>
      <c r="C46" s="54">
        <v>2.4</v>
      </c>
      <c r="D46" s="6">
        <v>2.4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105"/>
      <c r="B47" s="49" t="s">
        <v>81</v>
      </c>
      <c r="C47" s="54">
        <v>6</v>
      </c>
      <c r="D47" s="6">
        <v>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101"/>
      <c r="B48" s="49" t="s">
        <v>136</v>
      </c>
      <c r="C48" s="54">
        <v>0.2</v>
      </c>
      <c r="D48" s="6">
        <v>0.2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29.25" x14ac:dyDescent="0.25">
      <c r="A49" s="100" t="s">
        <v>205</v>
      </c>
      <c r="B49" s="52" t="s">
        <v>140</v>
      </c>
      <c r="C49" s="102">
        <v>200</v>
      </c>
      <c r="D49" s="103"/>
      <c r="E49" s="8">
        <v>0.04</v>
      </c>
      <c r="F49" s="8">
        <v>0</v>
      </c>
      <c r="G49" s="8">
        <v>24.76</v>
      </c>
      <c r="H49" s="8">
        <v>94.2</v>
      </c>
      <c r="I49" s="8">
        <v>0.01</v>
      </c>
      <c r="J49" s="8">
        <v>0.16800000000000001</v>
      </c>
      <c r="K49" s="8">
        <v>0</v>
      </c>
      <c r="L49" s="8">
        <v>6.4</v>
      </c>
      <c r="M49" s="8">
        <v>3.6</v>
      </c>
      <c r="N49" s="8">
        <v>0</v>
      </c>
      <c r="O49" s="8">
        <v>0.18</v>
      </c>
    </row>
    <row r="50" spans="1:15" x14ac:dyDescent="0.25">
      <c r="A50" s="105"/>
      <c r="B50" s="49" t="s">
        <v>79</v>
      </c>
      <c r="C50" s="54">
        <v>20</v>
      </c>
      <c r="D50" s="6">
        <v>20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101"/>
      <c r="B51" s="49" t="s">
        <v>81</v>
      </c>
      <c r="C51" s="54">
        <v>20</v>
      </c>
      <c r="D51" s="6">
        <v>20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27"/>
      <c r="B52" s="48" t="s">
        <v>18</v>
      </c>
      <c r="C52" s="102">
        <v>50</v>
      </c>
      <c r="D52" s="103"/>
      <c r="E52" s="17">
        <v>3.8</v>
      </c>
      <c r="F52" s="22">
        <v>0.45</v>
      </c>
      <c r="G52" s="22">
        <v>24.9</v>
      </c>
      <c r="H52" s="22">
        <v>113.22</v>
      </c>
      <c r="I52" s="22">
        <v>0.08</v>
      </c>
      <c r="J52" s="22">
        <v>0</v>
      </c>
      <c r="K52" s="22">
        <v>0</v>
      </c>
      <c r="L52" s="22">
        <v>13.02</v>
      </c>
      <c r="M52" s="22">
        <v>41.5</v>
      </c>
      <c r="N52" s="22">
        <v>17.53</v>
      </c>
      <c r="O52" s="22">
        <v>0.8</v>
      </c>
    </row>
    <row r="53" spans="1:15" x14ac:dyDescent="0.25">
      <c r="A53" s="27"/>
      <c r="B53" s="48" t="s">
        <v>24</v>
      </c>
      <c r="C53" s="102">
        <v>50</v>
      </c>
      <c r="D53" s="103"/>
      <c r="E53" s="22">
        <v>2.75</v>
      </c>
      <c r="F53" s="22">
        <v>0.5</v>
      </c>
      <c r="G53" s="22">
        <v>17</v>
      </c>
      <c r="H53" s="22">
        <v>85</v>
      </c>
      <c r="I53" s="22">
        <v>0.09</v>
      </c>
      <c r="J53" s="22">
        <v>0</v>
      </c>
      <c r="K53" s="22">
        <v>0</v>
      </c>
      <c r="L53" s="22">
        <v>10.5</v>
      </c>
      <c r="M53" s="22">
        <v>87</v>
      </c>
      <c r="N53" s="22">
        <v>28.5</v>
      </c>
      <c r="O53" s="22">
        <v>1.8</v>
      </c>
    </row>
    <row r="54" spans="1:15" x14ac:dyDescent="0.25">
      <c r="A54" s="64"/>
      <c r="B54" s="48" t="s">
        <v>26</v>
      </c>
      <c r="C54" s="102"/>
      <c r="D54" s="103"/>
      <c r="E54" s="5">
        <f t="shared" ref="E54:O54" si="1">SUM(E22:E53)</f>
        <v>26.849999999999998</v>
      </c>
      <c r="F54" s="5">
        <f t="shared" si="1"/>
        <v>27.46</v>
      </c>
      <c r="G54" s="5">
        <f t="shared" si="1"/>
        <v>150.75</v>
      </c>
      <c r="H54" s="5">
        <f t="shared" si="1"/>
        <v>958.77</v>
      </c>
      <c r="I54" s="5">
        <f t="shared" si="1"/>
        <v>0.7</v>
      </c>
      <c r="J54" s="5">
        <f t="shared" si="1"/>
        <v>60.038000000000004</v>
      </c>
      <c r="K54" s="5">
        <f t="shared" si="1"/>
        <v>65</v>
      </c>
      <c r="L54" s="5">
        <f t="shared" si="1"/>
        <v>153.95000000000002</v>
      </c>
      <c r="M54" s="5">
        <f t="shared" si="1"/>
        <v>532.27</v>
      </c>
      <c r="N54" s="5">
        <f t="shared" si="1"/>
        <v>178.28</v>
      </c>
      <c r="O54" s="5">
        <f t="shared" si="1"/>
        <v>8.7099999999999991</v>
      </c>
    </row>
    <row r="55" spans="1:15" x14ac:dyDescent="0.25">
      <c r="A55" s="27"/>
      <c r="B55" s="4" t="s">
        <v>197</v>
      </c>
      <c r="C55" s="102"/>
      <c r="D55" s="103"/>
      <c r="E55" s="47">
        <f>SUM(E20+E54)</f>
        <v>57.086999999999996</v>
      </c>
      <c r="F55" s="47">
        <f t="shared" ref="F55:O55" si="2">SUM(F20+F54)</f>
        <v>62.423000000000002</v>
      </c>
      <c r="G55" s="47">
        <f t="shared" si="2"/>
        <v>210.54</v>
      </c>
      <c r="H55" s="47">
        <f t="shared" si="2"/>
        <v>1625.75</v>
      </c>
      <c r="I55" s="47">
        <f t="shared" si="2"/>
        <v>1.052</v>
      </c>
      <c r="J55" s="47">
        <f t="shared" si="2"/>
        <v>110.62</v>
      </c>
      <c r="K55" s="47">
        <f t="shared" si="2"/>
        <v>556.91200000000003</v>
      </c>
      <c r="L55" s="47">
        <f t="shared" si="2"/>
        <v>545.58699999999999</v>
      </c>
      <c r="M55" s="47">
        <f t="shared" si="2"/>
        <v>1090.3150000000001</v>
      </c>
      <c r="N55" s="47">
        <f t="shared" si="2"/>
        <v>283.58</v>
      </c>
      <c r="O55" s="47">
        <f t="shared" si="2"/>
        <v>14.629</v>
      </c>
    </row>
    <row r="56" spans="1:15" x14ac:dyDescent="0.25">
      <c r="A56" s="27"/>
      <c r="B56" s="113" t="s">
        <v>126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03"/>
    </row>
    <row r="57" spans="1:15" x14ac:dyDescent="0.25">
      <c r="A57" s="27"/>
      <c r="B57" s="48" t="s">
        <v>127</v>
      </c>
      <c r="C57" s="102">
        <v>200</v>
      </c>
      <c r="D57" s="103"/>
      <c r="E57" s="18">
        <v>1</v>
      </c>
      <c r="F57" s="18">
        <v>0.01</v>
      </c>
      <c r="G57" s="18">
        <v>29.7</v>
      </c>
      <c r="H57" s="18">
        <v>128</v>
      </c>
      <c r="I57" s="18">
        <v>0.6</v>
      </c>
      <c r="J57" s="18">
        <v>0.06</v>
      </c>
      <c r="K57" s="18">
        <v>46</v>
      </c>
      <c r="L57" s="18"/>
      <c r="M57" s="18">
        <v>23</v>
      </c>
      <c r="N57" s="18">
        <v>23</v>
      </c>
      <c r="O57" s="18">
        <v>0.5</v>
      </c>
    </row>
    <row r="58" spans="1:15" x14ac:dyDescent="0.25">
      <c r="A58" s="27"/>
      <c r="B58" s="48" t="s">
        <v>128</v>
      </c>
      <c r="C58" s="102">
        <v>30</v>
      </c>
      <c r="D58" s="103"/>
      <c r="E58" s="18">
        <v>2.25</v>
      </c>
      <c r="F58" s="18">
        <v>2.94</v>
      </c>
      <c r="G58" s="18">
        <v>22.32</v>
      </c>
      <c r="H58" s="18">
        <v>125.1</v>
      </c>
      <c r="I58" s="18">
        <v>0.02</v>
      </c>
      <c r="J58" s="18">
        <v>0.02</v>
      </c>
      <c r="K58" s="18"/>
      <c r="L58" s="18">
        <v>3</v>
      </c>
      <c r="M58" s="18">
        <v>8.6999999999999993</v>
      </c>
      <c r="N58" s="18">
        <v>27</v>
      </c>
      <c r="O58" s="18">
        <v>0.63</v>
      </c>
    </row>
    <row r="59" spans="1:15" x14ac:dyDescent="0.25">
      <c r="A59" s="27"/>
      <c r="B59" s="48" t="s">
        <v>129</v>
      </c>
      <c r="C59" s="119"/>
      <c r="D59" s="114"/>
      <c r="E59" s="18">
        <f>SUM(E57:E58)</f>
        <v>3.25</v>
      </c>
      <c r="F59" s="18">
        <f t="shared" ref="F59:O59" si="3">SUM(F57:F58)</f>
        <v>2.9499999999999997</v>
      </c>
      <c r="G59" s="18">
        <f t="shared" si="3"/>
        <v>52.019999999999996</v>
      </c>
      <c r="H59" s="18">
        <f t="shared" si="3"/>
        <v>253.1</v>
      </c>
      <c r="I59" s="18">
        <f t="shared" si="3"/>
        <v>0.62</v>
      </c>
      <c r="J59" s="18">
        <f t="shared" si="3"/>
        <v>0.08</v>
      </c>
      <c r="K59" s="18">
        <f t="shared" si="3"/>
        <v>46</v>
      </c>
      <c r="L59" s="18">
        <f t="shared" si="3"/>
        <v>3</v>
      </c>
      <c r="M59" s="18">
        <f t="shared" si="3"/>
        <v>31.7</v>
      </c>
      <c r="N59" s="18">
        <f t="shared" si="3"/>
        <v>50</v>
      </c>
      <c r="O59" s="18">
        <f t="shared" si="3"/>
        <v>1.1299999999999999</v>
      </c>
    </row>
    <row r="60" spans="1:15" x14ac:dyDescent="0.25">
      <c r="A60" s="27"/>
      <c r="B60" s="48" t="s">
        <v>27</v>
      </c>
      <c r="C60" s="120"/>
      <c r="D60" s="115"/>
      <c r="E60" s="5">
        <f>SUM(E20,E54,E59)</f>
        <v>60.336999999999996</v>
      </c>
      <c r="F60" s="18">
        <f t="shared" ref="F60:O60" si="4">SUM(F20,F54,F59)</f>
        <v>65.373000000000005</v>
      </c>
      <c r="G60" s="18">
        <f t="shared" si="4"/>
        <v>262.56</v>
      </c>
      <c r="H60" s="18">
        <f t="shared" si="4"/>
        <v>1878.85</v>
      </c>
      <c r="I60" s="18">
        <f t="shared" si="4"/>
        <v>1.6720000000000002</v>
      </c>
      <c r="J60" s="18">
        <f t="shared" si="4"/>
        <v>110.7</v>
      </c>
      <c r="K60" s="18">
        <f t="shared" si="4"/>
        <v>602.91200000000003</v>
      </c>
      <c r="L60" s="18">
        <f t="shared" si="4"/>
        <v>548.58699999999999</v>
      </c>
      <c r="M60" s="18">
        <f t="shared" si="4"/>
        <v>1122.0150000000001</v>
      </c>
      <c r="N60" s="18">
        <f t="shared" si="4"/>
        <v>333.58</v>
      </c>
      <c r="O60" s="18">
        <f t="shared" si="4"/>
        <v>15.759</v>
      </c>
    </row>
  </sheetData>
  <mergeCells count="36">
    <mergeCell ref="A25:A31"/>
    <mergeCell ref="A32:A39"/>
    <mergeCell ref="A40:A48"/>
    <mergeCell ref="A49:A51"/>
    <mergeCell ref="C22:D22"/>
    <mergeCell ref="A22:A24"/>
    <mergeCell ref="C25:D25"/>
    <mergeCell ref="C32:D32"/>
    <mergeCell ref="C40:D40"/>
    <mergeCell ref="C49:D49"/>
    <mergeCell ref="A4:A5"/>
    <mergeCell ref="A6:O6"/>
    <mergeCell ref="A7:A11"/>
    <mergeCell ref="A12:A13"/>
    <mergeCell ref="A14:A17"/>
    <mergeCell ref="B21:O21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0:D20"/>
    <mergeCell ref="C59:D60"/>
    <mergeCell ref="C55:D55"/>
    <mergeCell ref="B56:O56"/>
    <mergeCell ref="C52:D52"/>
    <mergeCell ref="C53:D53"/>
    <mergeCell ref="C54:D54"/>
    <mergeCell ref="C57:D57"/>
    <mergeCell ref="C58:D58"/>
  </mergeCells>
  <pageMargins left="0.7" right="0.7" top="0.75" bottom="0.75" header="0.3" footer="0.3"/>
  <pageSetup paperSize="9" scale="71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2020-08-19T06:55:08Z</dcterms:modified>
</cp:coreProperties>
</file>