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firstSheet="4" activeTab="9"/>
  </bookViews>
  <sheets>
    <sheet name="День 1 Понедельник" sheetId="1" r:id="rId1"/>
    <sheet name="День 2 Вторник" sheetId="2" r:id="rId2"/>
    <sheet name="День 3 Среда" sheetId="3" r:id="rId3"/>
    <sheet name="День 4 Четверг " sheetId="5" r:id="rId4"/>
    <sheet name="День 5 Пятница" sheetId="4" r:id="rId5"/>
    <sheet name="день 6 понедельник" sheetId="6" r:id="rId6"/>
    <sheet name="день 7 вторник" sheetId="7" r:id="rId7"/>
    <sheet name="день 8 среда" sheetId="8" r:id="rId8"/>
    <sheet name="день 9 четверг" sheetId="9" r:id="rId9"/>
    <sheet name="день 10 пятница" sheetId="10" r:id="rId10"/>
  </sheets>
  <calcPr calcId="145621"/>
</workbook>
</file>

<file path=xl/calcChain.xml><?xml version="1.0" encoding="utf-8"?>
<calcChain xmlns="http://schemas.openxmlformats.org/spreadsheetml/2006/main">
  <c r="H51" i="8" l="1"/>
  <c r="H21" i="8"/>
  <c r="H52" i="8" l="1"/>
  <c r="H26" i="10"/>
  <c r="H49" i="10"/>
  <c r="H20" i="9"/>
  <c r="H25" i="7"/>
  <c r="H26" i="4"/>
  <c r="H20" i="5"/>
  <c r="H22" i="3"/>
  <c r="H62" i="2"/>
  <c r="H28" i="2"/>
  <c r="H24" i="1"/>
  <c r="H54" i="1"/>
  <c r="H54" i="7"/>
  <c r="H66" i="4"/>
  <c r="H55" i="1" l="1"/>
  <c r="E24" i="1" l="1"/>
  <c r="F24" i="1"/>
  <c r="G24" i="1"/>
  <c r="I24" i="1"/>
  <c r="J24" i="1"/>
  <c r="K24" i="1"/>
  <c r="L24" i="1"/>
  <c r="M24" i="1"/>
  <c r="N24" i="1"/>
  <c r="O24" i="1"/>
  <c r="O26" i="10"/>
  <c r="N26" i="10"/>
  <c r="M26" i="10"/>
  <c r="L26" i="10"/>
  <c r="K26" i="10"/>
  <c r="J26" i="10"/>
  <c r="I26" i="10"/>
  <c r="G26" i="10"/>
  <c r="F26" i="10"/>
  <c r="E26" i="10"/>
  <c r="F24" i="6"/>
  <c r="G24" i="6"/>
  <c r="H24" i="6"/>
  <c r="I24" i="6"/>
  <c r="J24" i="6"/>
  <c r="K24" i="6"/>
  <c r="L24" i="6"/>
  <c r="M24" i="6"/>
  <c r="N24" i="6"/>
  <c r="O24" i="6"/>
  <c r="E24" i="6"/>
  <c r="H67" i="4" l="1"/>
  <c r="E28" i="2"/>
  <c r="F28" i="2"/>
  <c r="G28" i="2"/>
  <c r="I28" i="2"/>
  <c r="J28" i="2"/>
  <c r="K28" i="2"/>
  <c r="L28" i="2"/>
  <c r="M28" i="2"/>
  <c r="N28" i="2"/>
  <c r="O28" i="2"/>
  <c r="E25" i="7"/>
  <c r="E21" i="8"/>
  <c r="F21" i="8"/>
  <c r="G21" i="8"/>
  <c r="I21" i="8"/>
  <c r="J21" i="8"/>
  <c r="K21" i="8"/>
  <c r="L21" i="8"/>
  <c r="M21" i="8"/>
  <c r="N21" i="8"/>
  <c r="O21" i="8"/>
  <c r="F20" i="9"/>
  <c r="G20" i="9"/>
  <c r="I20" i="9"/>
  <c r="J20" i="9"/>
  <c r="K20" i="9"/>
  <c r="L20" i="9"/>
  <c r="M20" i="9"/>
  <c r="N20" i="9"/>
  <c r="O20" i="9"/>
  <c r="E20" i="9"/>
  <c r="F25" i="7"/>
  <c r="G25" i="7"/>
  <c r="I25" i="7"/>
  <c r="J25" i="7"/>
  <c r="K25" i="7"/>
  <c r="L25" i="7"/>
  <c r="M25" i="7"/>
  <c r="N25" i="7"/>
  <c r="O25" i="7"/>
  <c r="F20" i="5"/>
  <c r="G20" i="5"/>
  <c r="I20" i="5"/>
  <c r="J20" i="5"/>
  <c r="K20" i="5"/>
  <c r="L20" i="5"/>
  <c r="M20" i="5"/>
  <c r="N20" i="5"/>
  <c r="O20" i="5"/>
  <c r="E20" i="5"/>
  <c r="F22" i="3"/>
  <c r="G22" i="3"/>
  <c r="I22" i="3"/>
  <c r="J22" i="3"/>
  <c r="K22" i="3"/>
  <c r="L22" i="3"/>
  <c r="M22" i="3"/>
  <c r="N22" i="3"/>
  <c r="O22" i="3"/>
  <c r="E22" i="3"/>
  <c r="F56" i="10" l="1"/>
  <c r="G56" i="10"/>
  <c r="H56" i="10"/>
  <c r="L56" i="10"/>
  <c r="M56" i="10"/>
  <c r="O56" i="10"/>
  <c r="E56" i="10"/>
  <c r="F59" i="9"/>
  <c r="G59" i="9"/>
  <c r="H59" i="9"/>
  <c r="I59" i="9"/>
  <c r="J59" i="9"/>
  <c r="K59" i="9"/>
  <c r="L59" i="9"/>
  <c r="M59" i="9"/>
  <c r="N59" i="9"/>
  <c r="O59" i="9"/>
  <c r="E59" i="9"/>
  <c r="F56" i="8" l="1"/>
  <c r="G56" i="8"/>
  <c r="H56" i="8"/>
  <c r="H57" i="8" s="1"/>
  <c r="I56" i="8"/>
  <c r="J56" i="8"/>
  <c r="K56" i="8"/>
  <c r="L56" i="8"/>
  <c r="M56" i="8"/>
  <c r="N56" i="8"/>
  <c r="O56" i="8"/>
  <c r="E56" i="8"/>
  <c r="F59" i="7"/>
  <c r="G59" i="7"/>
  <c r="H59" i="7"/>
  <c r="I59" i="7"/>
  <c r="J59" i="7"/>
  <c r="K59" i="7"/>
  <c r="L59" i="7"/>
  <c r="M59" i="7"/>
  <c r="N59" i="7"/>
  <c r="O59" i="7"/>
  <c r="E59" i="7"/>
  <c r="F59" i="6"/>
  <c r="G59" i="6"/>
  <c r="H59" i="6"/>
  <c r="I59" i="6"/>
  <c r="J59" i="6"/>
  <c r="K59" i="6"/>
  <c r="L59" i="6"/>
  <c r="M59" i="6"/>
  <c r="N59" i="6"/>
  <c r="O59" i="6"/>
  <c r="E59" i="6"/>
  <c r="F26" i="4" l="1"/>
  <c r="G26" i="4"/>
  <c r="I26" i="4"/>
  <c r="J26" i="4"/>
  <c r="K26" i="4"/>
  <c r="L26" i="4"/>
  <c r="M26" i="4"/>
  <c r="N26" i="4"/>
  <c r="O26" i="4"/>
  <c r="E26" i="4"/>
  <c r="F56" i="5"/>
  <c r="G56" i="5"/>
  <c r="H56" i="5"/>
  <c r="I56" i="5"/>
  <c r="J56" i="5"/>
  <c r="K56" i="5"/>
  <c r="L56" i="5"/>
  <c r="M56" i="5"/>
  <c r="N56" i="5"/>
  <c r="O56" i="5"/>
  <c r="E56" i="5"/>
  <c r="F71" i="4"/>
  <c r="G71" i="4"/>
  <c r="H71" i="4"/>
  <c r="I71" i="4"/>
  <c r="J71" i="4"/>
  <c r="K71" i="4"/>
  <c r="L71" i="4"/>
  <c r="M71" i="4"/>
  <c r="N71" i="4"/>
  <c r="O71" i="4"/>
  <c r="E71" i="4"/>
  <c r="F57" i="3"/>
  <c r="G57" i="3"/>
  <c r="H57" i="3"/>
  <c r="I57" i="3"/>
  <c r="J57" i="3"/>
  <c r="K57" i="3"/>
  <c r="L57" i="3"/>
  <c r="M57" i="3"/>
  <c r="N57" i="3"/>
  <c r="O57" i="3"/>
  <c r="E57" i="3"/>
  <c r="F67" i="2"/>
  <c r="G67" i="2"/>
  <c r="H67" i="2"/>
  <c r="I67" i="2"/>
  <c r="J67" i="2"/>
  <c r="K67" i="2"/>
  <c r="L67" i="2"/>
  <c r="M67" i="2"/>
  <c r="N67" i="2"/>
  <c r="O67" i="2"/>
  <c r="E67" i="2"/>
  <c r="H59" i="1"/>
  <c r="I59" i="1"/>
  <c r="J59" i="1"/>
  <c r="K59" i="1"/>
  <c r="L59" i="1"/>
  <c r="M59" i="1"/>
  <c r="N59" i="1"/>
  <c r="O59" i="1"/>
  <c r="G59" i="1"/>
  <c r="F59" i="1"/>
  <c r="F52" i="3" l="1"/>
  <c r="G52" i="3"/>
  <c r="G53" i="3" s="1"/>
  <c r="H52" i="3"/>
  <c r="H53" i="3" s="1"/>
  <c r="I52" i="3"/>
  <c r="I53" i="3" s="1"/>
  <c r="J52" i="3"/>
  <c r="J53" i="3" s="1"/>
  <c r="K52" i="3"/>
  <c r="K53" i="3" s="1"/>
  <c r="L52" i="3"/>
  <c r="L53" i="3" s="1"/>
  <c r="M52" i="3"/>
  <c r="M53" i="3" s="1"/>
  <c r="N52" i="3"/>
  <c r="O52" i="3"/>
  <c r="O53" i="3" s="1"/>
  <c r="E52" i="3"/>
  <c r="E53" i="3" s="1"/>
  <c r="F49" i="10"/>
  <c r="G49" i="10"/>
  <c r="I49" i="10"/>
  <c r="J49" i="10"/>
  <c r="K49" i="10"/>
  <c r="L49" i="10"/>
  <c r="M49" i="10"/>
  <c r="N49" i="10"/>
  <c r="O49" i="10"/>
  <c r="E49" i="10"/>
  <c r="F54" i="9"/>
  <c r="G54" i="9"/>
  <c r="H54" i="9"/>
  <c r="H55" i="9" s="1"/>
  <c r="I54" i="9"/>
  <c r="J54" i="9"/>
  <c r="J55" i="9" s="1"/>
  <c r="K54" i="9"/>
  <c r="L54" i="9"/>
  <c r="L55" i="9" s="1"/>
  <c r="M54" i="9"/>
  <c r="N54" i="9"/>
  <c r="O54" i="9"/>
  <c r="E54" i="9"/>
  <c r="E55" i="9" s="1"/>
  <c r="F51" i="8"/>
  <c r="F52" i="8" s="1"/>
  <c r="G51" i="8"/>
  <c r="I51" i="8"/>
  <c r="J51" i="8"/>
  <c r="J52" i="8" s="1"/>
  <c r="K51" i="8"/>
  <c r="K52" i="8" s="1"/>
  <c r="L51" i="8"/>
  <c r="M51" i="8"/>
  <c r="N51" i="8"/>
  <c r="N52" i="8" s="1"/>
  <c r="O51" i="8"/>
  <c r="O52" i="8" s="1"/>
  <c r="E51" i="8"/>
  <c r="F54" i="7"/>
  <c r="F55" i="7" s="1"/>
  <c r="G54" i="7"/>
  <c r="I54" i="7"/>
  <c r="J54" i="7"/>
  <c r="J55" i="7" s="1"/>
  <c r="K54" i="7"/>
  <c r="L54" i="7"/>
  <c r="M54" i="7"/>
  <c r="N54" i="7"/>
  <c r="N55" i="7" s="1"/>
  <c r="O54" i="7"/>
  <c r="E54" i="7"/>
  <c r="E55" i="7" s="1"/>
  <c r="F51" i="6"/>
  <c r="G51" i="6"/>
  <c r="G52" i="6" s="1"/>
  <c r="H51" i="6"/>
  <c r="I51" i="6"/>
  <c r="I52" i="6" s="1"/>
  <c r="J51" i="6"/>
  <c r="J52" i="6" s="1"/>
  <c r="K51" i="6"/>
  <c r="K52" i="6" s="1"/>
  <c r="L51" i="6"/>
  <c r="L52" i="6" s="1"/>
  <c r="M51" i="6"/>
  <c r="M52" i="6" s="1"/>
  <c r="N51" i="6"/>
  <c r="O51" i="6"/>
  <c r="O52" i="6" s="1"/>
  <c r="E51" i="6"/>
  <c r="E52" i="6" s="1"/>
  <c r="F66" i="4"/>
  <c r="G66" i="4"/>
  <c r="H72" i="4"/>
  <c r="I66" i="4"/>
  <c r="J66" i="4"/>
  <c r="K66" i="4"/>
  <c r="L66" i="4"/>
  <c r="M66" i="4"/>
  <c r="N66" i="4"/>
  <c r="O66" i="4"/>
  <c r="E66" i="4"/>
  <c r="F49" i="5"/>
  <c r="G49" i="5"/>
  <c r="G50" i="5" s="1"/>
  <c r="H49" i="5"/>
  <c r="I49" i="5"/>
  <c r="J49" i="5"/>
  <c r="J50" i="5" s="1"/>
  <c r="K49" i="5"/>
  <c r="K50" i="5" s="1"/>
  <c r="L49" i="5"/>
  <c r="M49" i="5"/>
  <c r="N49" i="5"/>
  <c r="O49" i="5"/>
  <c r="O50" i="5" s="1"/>
  <c r="E49" i="5"/>
  <c r="F62" i="2"/>
  <c r="G62" i="2"/>
  <c r="I62" i="2"/>
  <c r="J62" i="2"/>
  <c r="K62" i="2"/>
  <c r="L62" i="2"/>
  <c r="M62" i="2"/>
  <c r="N62" i="2"/>
  <c r="O62" i="2"/>
  <c r="E62" i="2"/>
  <c r="E54" i="1"/>
  <c r="F54" i="1"/>
  <c r="G54" i="1"/>
  <c r="I54" i="1"/>
  <c r="J54" i="1"/>
  <c r="K54" i="1"/>
  <c r="L54" i="1"/>
  <c r="M54" i="1"/>
  <c r="N54" i="1"/>
  <c r="O54" i="1"/>
  <c r="G58" i="3" l="1"/>
  <c r="E60" i="7"/>
  <c r="O58" i="3"/>
  <c r="N60" i="1"/>
  <c r="N55" i="1"/>
  <c r="F60" i="1"/>
  <c r="F55" i="1"/>
  <c r="E60" i="1"/>
  <c r="E55" i="1"/>
  <c r="L60" i="1"/>
  <c r="L55" i="1"/>
  <c r="H60" i="1"/>
  <c r="J60" i="1"/>
  <c r="J55" i="1"/>
  <c r="M60" i="1"/>
  <c r="M55" i="1"/>
  <c r="I60" i="1"/>
  <c r="I55" i="1"/>
  <c r="O60" i="1"/>
  <c r="O55" i="1"/>
  <c r="K60" i="1"/>
  <c r="K55" i="1"/>
  <c r="G60" i="1"/>
  <c r="G55" i="1"/>
  <c r="O60" i="6"/>
  <c r="H52" i="6"/>
  <c r="H60" i="6"/>
  <c r="J57" i="10"/>
  <c r="J50" i="10"/>
  <c r="K57" i="10"/>
  <c r="K50" i="10"/>
  <c r="O60" i="9"/>
  <c r="O55" i="9"/>
  <c r="N60" i="9"/>
  <c r="N55" i="9"/>
  <c r="M60" i="9"/>
  <c r="M55" i="9"/>
  <c r="K60" i="9"/>
  <c r="K55" i="9"/>
  <c r="I60" i="9"/>
  <c r="I55" i="9"/>
  <c r="G60" i="9"/>
  <c r="G55" i="9"/>
  <c r="F60" i="9"/>
  <c r="F55" i="9"/>
  <c r="I57" i="8"/>
  <c r="I52" i="8"/>
  <c r="L57" i="8"/>
  <c r="L52" i="8"/>
  <c r="M57" i="8"/>
  <c r="M52" i="8"/>
  <c r="E57" i="8"/>
  <c r="E52" i="8"/>
  <c r="G57" i="8"/>
  <c r="G52" i="8"/>
  <c r="O60" i="7"/>
  <c r="O55" i="7"/>
  <c r="M60" i="7"/>
  <c r="M55" i="7"/>
  <c r="L60" i="7"/>
  <c r="L55" i="7"/>
  <c r="K60" i="7"/>
  <c r="K55" i="7"/>
  <c r="I60" i="7"/>
  <c r="I55" i="7"/>
  <c r="H60" i="7"/>
  <c r="H55" i="7"/>
  <c r="G60" i="7"/>
  <c r="G55" i="7"/>
  <c r="N60" i="6"/>
  <c r="N52" i="6"/>
  <c r="M60" i="6"/>
  <c r="K60" i="6"/>
  <c r="I60" i="6"/>
  <c r="G60" i="6"/>
  <c r="F60" i="6"/>
  <c r="F52" i="6"/>
  <c r="L72" i="4"/>
  <c r="L67" i="4"/>
  <c r="G72" i="4"/>
  <c r="G67" i="4"/>
  <c r="K72" i="4"/>
  <c r="K67" i="4"/>
  <c r="N72" i="4"/>
  <c r="N67" i="4"/>
  <c r="J72" i="4"/>
  <c r="J67" i="4"/>
  <c r="F72" i="4"/>
  <c r="F67" i="4"/>
  <c r="E72" i="4"/>
  <c r="E67" i="4"/>
  <c r="O72" i="4"/>
  <c r="O67" i="4"/>
  <c r="M72" i="4"/>
  <c r="M67" i="4"/>
  <c r="I72" i="4"/>
  <c r="I67" i="4"/>
  <c r="M57" i="5"/>
  <c r="M50" i="5"/>
  <c r="E57" i="5"/>
  <c r="E50" i="5"/>
  <c r="L57" i="5"/>
  <c r="L50" i="5"/>
  <c r="H57" i="5"/>
  <c r="H50" i="5"/>
  <c r="I57" i="5"/>
  <c r="I50" i="5"/>
  <c r="N57" i="5"/>
  <c r="N50" i="5"/>
  <c r="F57" i="5"/>
  <c r="F50" i="5"/>
  <c r="N58" i="3"/>
  <c r="N53" i="3"/>
  <c r="M58" i="3"/>
  <c r="K58" i="3"/>
  <c r="I58" i="3"/>
  <c r="F58" i="3"/>
  <c r="F53" i="3"/>
  <c r="O63" i="2"/>
  <c r="O68" i="2"/>
  <c r="N63" i="2"/>
  <c r="N68" i="2"/>
  <c r="M68" i="2"/>
  <c r="M63" i="2"/>
  <c r="L68" i="2"/>
  <c r="L63" i="2"/>
  <c r="K63" i="2"/>
  <c r="K68" i="2"/>
  <c r="J63" i="2"/>
  <c r="J68" i="2"/>
  <c r="I68" i="2"/>
  <c r="I63" i="2"/>
  <c r="H63" i="2"/>
  <c r="H68" i="2"/>
  <c r="G63" i="2"/>
  <c r="G68" i="2"/>
  <c r="F63" i="2"/>
  <c r="F68" i="2"/>
  <c r="E68" i="2"/>
  <c r="E63" i="2"/>
  <c r="O57" i="10"/>
  <c r="O50" i="10"/>
  <c r="N57" i="10"/>
  <c r="N50" i="10"/>
  <c r="M57" i="10"/>
  <c r="M50" i="10"/>
  <c r="L57" i="10"/>
  <c r="L50" i="10"/>
  <c r="I57" i="10"/>
  <c r="I50" i="10"/>
  <c r="E57" i="10"/>
  <c r="E50" i="10"/>
  <c r="H57" i="10"/>
  <c r="H50" i="10"/>
  <c r="G57" i="10"/>
  <c r="G50" i="10"/>
  <c r="F57" i="10"/>
  <c r="F50" i="10"/>
  <c r="N57" i="8"/>
  <c r="J60" i="9"/>
  <c r="J57" i="8"/>
  <c r="J60" i="6"/>
  <c r="J57" i="5"/>
  <c r="J58" i="3"/>
  <c r="O57" i="5"/>
  <c r="K57" i="5"/>
  <c r="G57" i="5"/>
  <c r="E60" i="6"/>
  <c r="L60" i="6"/>
  <c r="N60" i="7"/>
  <c r="J60" i="7"/>
  <c r="F60" i="7"/>
  <c r="E60" i="9"/>
  <c r="L60" i="9"/>
  <c r="H60" i="9"/>
  <c r="E58" i="3"/>
  <c r="L58" i="3"/>
  <c r="H58" i="3"/>
  <c r="O57" i="8"/>
  <c r="K57" i="8"/>
  <c r="F57" i="8"/>
</calcChain>
</file>

<file path=xl/sharedStrings.xml><?xml version="1.0" encoding="utf-8"?>
<sst xmlns="http://schemas.openxmlformats.org/spreadsheetml/2006/main" count="908" uniqueCount="265">
  <si>
    <t>Наименование блюда</t>
  </si>
  <si>
    <t>Пищевые вещества</t>
  </si>
  <si>
    <t>Витамины</t>
  </si>
  <si>
    <t>Минеральные вещества</t>
  </si>
  <si>
    <t>Белки</t>
  </si>
  <si>
    <t>Жиры</t>
  </si>
  <si>
    <t xml:space="preserve">Углеводы </t>
  </si>
  <si>
    <t>В1</t>
  </si>
  <si>
    <t>С</t>
  </si>
  <si>
    <t>А</t>
  </si>
  <si>
    <t>Са</t>
  </si>
  <si>
    <t>Р</t>
  </si>
  <si>
    <t>Mg</t>
  </si>
  <si>
    <t>Fe</t>
  </si>
  <si>
    <t xml:space="preserve">к/кал эн. ценнос </t>
  </si>
  <si>
    <t>Завтрак</t>
  </si>
  <si>
    <t>Каша рисовая молочная</t>
  </si>
  <si>
    <t>Какао на молоке</t>
  </si>
  <si>
    <t xml:space="preserve">Хлеб пшеничный </t>
  </si>
  <si>
    <t xml:space="preserve">Всего за завтрак </t>
  </si>
  <si>
    <t>Обед</t>
  </si>
  <si>
    <t>Салат из свеклы</t>
  </si>
  <si>
    <t>Шницель говяжий</t>
  </si>
  <si>
    <t>Макаронные изделия отварные</t>
  </si>
  <si>
    <t>Хлеб ржаной</t>
  </si>
  <si>
    <t>Суп картофельный с рыбными консервами</t>
  </si>
  <si>
    <t>Всего за обед</t>
  </si>
  <si>
    <t xml:space="preserve">Всего за день </t>
  </si>
  <si>
    <t>Запеканка из творога с молоком сгущенным</t>
  </si>
  <si>
    <t>200/5</t>
  </si>
  <si>
    <t>Масло сливочное</t>
  </si>
  <si>
    <t xml:space="preserve">Чай с сахаром и лимоном </t>
  </si>
  <si>
    <t>200/15/7</t>
  </si>
  <si>
    <t>Щи из б\к капусты</t>
  </si>
  <si>
    <t>Котлеты рыбные</t>
  </si>
  <si>
    <t>Картофельные пюре</t>
  </si>
  <si>
    <t>Сок фруктовый</t>
  </si>
  <si>
    <t>200/15</t>
  </si>
  <si>
    <t xml:space="preserve">Суп картофельный с горохом </t>
  </si>
  <si>
    <t>Цыплята тушенные в соусе</t>
  </si>
  <si>
    <t>Омлет натуральный</t>
  </si>
  <si>
    <t>Сыр</t>
  </si>
  <si>
    <t>Кофейный напиток</t>
  </si>
  <si>
    <t>Жаркое по-домашнему</t>
  </si>
  <si>
    <t>Винегрет овощной</t>
  </si>
  <si>
    <t>Суп из овощей</t>
  </si>
  <si>
    <t>Сосиска молочная отварная</t>
  </si>
  <si>
    <t xml:space="preserve">Котлета куриная под соусом </t>
  </si>
  <si>
    <t xml:space="preserve">Борщ из свежей капусты </t>
  </si>
  <si>
    <t xml:space="preserve">Каша геркулесовая молочная </t>
  </si>
  <si>
    <t xml:space="preserve">Какао на молоке </t>
  </si>
  <si>
    <t>Икра из кабачков консервированная</t>
  </si>
  <si>
    <t>Гуляш мясной</t>
  </si>
  <si>
    <t>Пудинг из творога (запеченный)</t>
  </si>
  <si>
    <t>200/15/17</t>
  </si>
  <si>
    <t>Рассольник петербургский</t>
  </si>
  <si>
    <t>Суп с консервиров. бобовыми(фасолью)</t>
  </si>
  <si>
    <t xml:space="preserve">Рыба припущенная с овощами </t>
  </si>
  <si>
    <t>Суп картофельный с макаронными изделиями</t>
  </si>
  <si>
    <t xml:space="preserve">Шницель говяжий </t>
  </si>
  <si>
    <t>Капуста тушенная</t>
  </si>
  <si>
    <t>80/75</t>
  </si>
  <si>
    <t>масло сливочное</t>
  </si>
  <si>
    <t>соль</t>
  </si>
  <si>
    <t>какао</t>
  </si>
  <si>
    <t xml:space="preserve">свекла столовая </t>
  </si>
  <si>
    <t>масло подсолнечное</t>
  </si>
  <si>
    <t>картофель</t>
  </si>
  <si>
    <t>морковь</t>
  </si>
  <si>
    <t>лук</t>
  </si>
  <si>
    <t>масло раститительное</t>
  </si>
  <si>
    <t>консервы "сайра"</t>
  </si>
  <si>
    <t xml:space="preserve">говядина </t>
  </si>
  <si>
    <t>молоко</t>
  </si>
  <si>
    <t>сухари панировочные</t>
  </si>
  <si>
    <t>сухофрукты</t>
  </si>
  <si>
    <t>творог</t>
  </si>
  <si>
    <t>сахарный песок</t>
  </si>
  <si>
    <t>яйцо столовое</t>
  </si>
  <si>
    <t>сметана</t>
  </si>
  <si>
    <t>молоко сгущеное</t>
  </si>
  <si>
    <t>чай листовой</t>
  </si>
  <si>
    <t>лимон свеж</t>
  </si>
  <si>
    <t>капуста</t>
  </si>
  <si>
    <t>масло растительное</t>
  </si>
  <si>
    <t xml:space="preserve">минтай </t>
  </si>
  <si>
    <t xml:space="preserve">молоко </t>
  </si>
  <si>
    <t>горох</t>
  </si>
  <si>
    <t>цыплята (филе)</t>
  </si>
  <si>
    <t>томатная паста</t>
  </si>
  <si>
    <t>мука</t>
  </si>
  <si>
    <t xml:space="preserve">яйцо </t>
  </si>
  <si>
    <t>сыр "голандский"</t>
  </si>
  <si>
    <t>кофейный напиток</t>
  </si>
  <si>
    <t>свекла</t>
  </si>
  <si>
    <t>лимонная кислота</t>
  </si>
  <si>
    <t>говядина</t>
  </si>
  <si>
    <t>огурцы соленые</t>
  </si>
  <si>
    <t>зеленый горошек</t>
  </si>
  <si>
    <t>куриное филе</t>
  </si>
  <si>
    <t>0.15</t>
  </si>
  <si>
    <t>2+0,3</t>
  </si>
  <si>
    <t>геркулес</t>
  </si>
  <si>
    <t>крупа манная</t>
  </si>
  <si>
    <t>сахар</t>
  </si>
  <si>
    <t>яйца</t>
  </si>
  <si>
    <t>сухари</t>
  </si>
  <si>
    <t>рис</t>
  </si>
  <si>
    <t>кисель концетрат</t>
  </si>
  <si>
    <t>минтай</t>
  </si>
  <si>
    <t>макаронные изделия</t>
  </si>
  <si>
    <t xml:space="preserve">капуста </t>
  </si>
  <si>
    <t xml:space="preserve">мука </t>
  </si>
  <si>
    <t>фасоль</t>
  </si>
  <si>
    <t xml:space="preserve">хлеб пшеничный </t>
  </si>
  <si>
    <t xml:space="preserve">рис длинозерный </t>
  </si>
  <si>
    <t xml:space="preserve">макаронные изделия </t>
  </si>
  <si>
    <t>сосиска молочная</t>
  </si>
  <si>
    <t xml:space="preserve">сок фруктовый </t>
  </si>
  <si>
    <t>икра из кабачков консервированная</t>
  </si>
  <si>
    <t>сок фруктовый</t>
  </si>
  <si>
    <t>Яблоко</t>
  </si>
  <si>
    <t>Полдник</t>
  </si>
  <si>
    <t>Сок</t>
  </si>
  <si>
    <t>Печенье</t>
  </si>
  <si>
    <t>Всего за полдник</t>
  </si>
  <si>
    <t>Снежок</t>
  </si>
  <si>
    <t>Пряник</t>
  </si>
  <si>
    <t>Йогурт</t>
  </si>
  <si>
    <t>Яйцо отварное</t>
  </si>
  <si>
    <t>Кисель</t>
  </si>
  <si>
    <t>Всего за подник</t>
  </si>
  <si>
    <t>соль йодированая</t>
  </si>
  <si>
    <t>Компот из сухофруктов + вит. С</t>
  </si>
  <si>
    <t>Сок фруктовый+ вит. С</t>
  </si>
  <si>
    <t>Компот из сухофруктов +  вит. С</t>
  </si>
  <si>
    <t>Компот из сухофруктов + Вит. С</t>
  </si>
  <si>
    <t>Сок фруктовый + Вит. С</t>
  </si>
  <si>
    <t>Кисель п\ягодный+ Вит. С</t>
  </si>
  <si>
    <t>Сок фруктовый+ Вит. С</t>
  </si>
  <si>
    <t>кр. манная</t>
  </si>
  <si>
    <t>Помидор</t>
  </si>
  <si>
    <t>Салат из свежих огурцов</t>
  </si>
  <si>
    <t>огурец</t>
  </si>
  <si>
    <t>растительное масло</t>
  </si>
  <si>
    <t>капуста свежая</t>
  </si>
  <si>
    <t>Бутерброд с маслом и сыром</t>
  </si>
  <si>
    <t xml:space="preserve">сыр </t>
  </si>
  <si>
    <t>хлеб пшеничный</t>
  </si>
  <si>
    <t>Суп молочный (гречневый)</t>
  </si>
  <si>
    <t>крупа гречневая</t>
  </si>
  <si>
    <t xml:space="preserve">яйцо вареное </t>
  </si>
  <si>
    <t>Уха "Ростовская"</t>
  </si>
  <si>
    <t>рыба свежая</t>
  </si>
  <si>
    <t>лук зеленый</t>
  </si>
  <si>
    <t>Каша рассыпчатая (гречка)</t>
  </si>
  <si>
    <t>Салат из свежих помидоров с луком</t>
  </si>
  <si>
    <t>помидоры</t>
  </si>
  <si>
    <t>Плов из птицы</t>
  </si>
  <si>
    <t>цыпленок бройлер</t>
  </si>
  <si>
    <t>Каша манная (молочная)</t>
  </si>
  <si>
    <t>Салат из свежих помидоров и огурцов</t>
  </si>
  <si>
    <t>огурцы</t>
  </si>
  <si>
    <t>Суп Крестьянский</t>
  </si>
  <si>
    <t>крупа ячневая</t>
  </si>
  <si>
    <t>1 порция</t>
  </si>
  <si>
    <t>нетто,г</t>
  </si>
  <si>
    <t>брутто,г</t>
  </si>
  <si>
    <t>121,6(130,1)</t>
  </si>
  <si>
    <t>87,5-116,7</t>
  </si>
  <si>
    <t>20,3-21,7</t>
  </si>
  <si>
    <t>брутто, г</t>
  </si>
  <si>
    <t>4</t>
  </si>
  <si>
    <t>37,5-50</t>
  </si>
  <si>
    <t>93,8-125</t>
  </si>
  <si>
    <t>12,5-13,3</t>
  </si>
  <si>
    <t>34-43</t>
  </si>
  <si>
    <t>25,5-27,2</t>
  </si>
  <si>
    <t>18,9-20,1</t>
  </si>
  <si>
    <t>62,5-83,3</t>
  </si>
  <si>
    <t>50-53,3</t>
  </si>
  <si>
    <t>25-33,3</t>
  </si>
  <si>
    <t xml:space="preserve">1 порция </t>
  </si>
  <si>
    <t>нетто, г</t>
  </si>
  <si>
    <t>100-125</t>
  </si>
  <si>
    <t>121,6-130,1</t>
  </si>
  <si>
    <t xml:space="preserve"> брутто,г</t>
  </si>
  <si>
    <t>Всего за завтрак и обед</t>
  </si>
  <si>
    <t>Всего за обед и завтрак</t>
  </si>
  <si>
    <t>№42 СР 2005</t>
  </si>
  <si>
    <t>№959 СР 2005</t>
  </si>
  <si>
    <t>№424 СР 2005</t>
  </si>
  <si>
    <t>№33 СР 2005</t>
  </si>
  <si>
    <t>№608 СР 2005</t>
  </si>
  <si>
    <t>№688 СР 2005</t>
  </si>
  <si>
    <t>№868 СР 2005</t>
  </si>
  <si>
    <t>№469  СР 2005</t>
  </si>
  <si>
    <t>№943 СР 2005</t>
  </si>
  <si>
    <t>№13 СР 2005</t>
  </si>
  <si>
    <t>№187 СР 2005</t>
  </si>
  <si>
    <t>№511 СР 2005</t>
  </si>
  <si>
    <t>№694 СР 2005</t>
  </si>
  <si>
    <t>№94 СР 2005</t>
  </si>
  <si>
    <t>№41 СР 2005</t>
  </si>
  <si>
    <t>№206 СР 2005</t>
  </si>
  <si>
    <t>№467 СР 2005</t>
  </si>
  <si>
    <t>№45 СР 2005</t>
  </si>
  <si>
    <t>№202 СР 2005</t>
  </si>
  <si>
    <t>№307 СР 2005</t>
  </si>
  <si>
    <t>№438 СР 2005</t>
  </si>
  <si>
    <t>№951 СР 2005</t>
  </si>
  <si>
    <t>№170 СР 2005</t>
  </si>
  <si>
    <t>№436 СР 2005</t>
  </si>
  <si>
    <t>№870 СР 2005</t>
  </si>
  <si>
    <t>№591 СР 2005</t>
  </si>
  <si>
    <t>№679 СР 2005</t>
  </si>
  <si>
    <t>№15 СР 2005</t>
  </si>
  <si>
    <t>№197 СР 2005</t>
  </si>
  <si>
    <t>№304 СР 2005</t>
  </si>
  <si>
    <t>№390 СР 2005</t>
  </si>
  <si>
    <t>№244 СР 2005</t>
  </si>
  <si>
    <t>№ 33 СР 2005</t>
  </si>
  <si>
    <t>№208 СР 2005</t>
  </si>
  <si>
    <t>№336 СР 2005</t>
  </si>
  <si>
    <t>№201 СР 2005</t>
  </si>
  <si>
    <t>№536 СР 2005</t>
  </si>
  <si>
    <t xml:space="preserve">День 1 </t>
  </si>
  <si>
    <t>Понедельник</t>
  </si>
  <si>
    <t>№ рецептуры</t>
  </si>
  <si>
    <t xml:space="preserve">День 2 </t>
  </si>
  <si>
    <t>Вторник</t>
  </si>
  <si>
    <t>213-285</t>
  </si>
  <si>
    <t>День 3</t>
  </si>
  <si>
    <t>Среда</t>
  </si>
  <si>
    <t>День 4</t>
  </si>
  <si>
    <t>четверг</t>
  </si>
  <si>
    <t xml:space="preserve">Пятница </t>
  </si>
  <si>
    <t xml:space="preserve">День 7 </t>
  </si>
  <si>
    <t>20-21,6</t>
  </si>
  <si>
    <t>День 8</t>
  </si>
  <si>
    <t>5-5,2</t>
  </si>
  <si>
    <t>День 9</t>
  </si>
  <si>
    <t>150/50</t>
  </si>
  <si>
    <t>0.76</t>
  </si>
  <si>
    <t>3,9шт</t>
  </si>
  <si>
    <t>50-53,4</t>
  </si>
  <si>
    <t>10</t>
  </si>
  <si>
    <t>№168 СР 2010</t>
  </si>
  <si>
    <t>210/5</t>
  </si>
  <si>
    <t>№3 СР 2007</t>
  </si>
  <si>
    <t>№87 СР 2010</t>
  </si>
  <si>
    <t>№104 СР 2005</t>
  </si>
  <si>
    <t>№100 СР 2005</t>
  </si>
  <si>
    <t>№269 СР 2005</t>
  </si>
  <si>
    <t>№210 СР 2005</t>
  </si>
  <si>
    <t>Сыр Голландский</t>
  </si>
  <si>
    <t>сыр Голландский</t>
  </si>
  <si>
    <t>День 5</t>
  </si>
  <si>
    <t>День 6</t>
  </si>
  <si>
    <t>День 10</t>
  </si>
  <si>
    <t>Груша</t>
  </si>
  <si>
    <t>Весенне-летний период (12-18 лет)</t>
  </si>
  <si>
    <t>223-296</t>
  </si>
  <si>
    <t>100/75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</si>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</sst>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Fill="1" applyBorder="1"/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/>
    <xf numFmtId="0" fontId="8" fillId="0" borderId="1" xfId="0" applyFont="1" applyBorder="1"/>
    <xf numFmtId="0" fontId="8" fillId="0" borderId="3" xfId="0" applyFont="1" applyBorder="1" applyAlignment="1">
      <alignment horizontal="center"/>
    </xf>
    <xf numFmtId="0" fontId="8" fillId="0" borderId="4" xfId="0" applyFont="1" applyFill="1" applyBorder="1"/>
    <xf numFmtId="0" fontId="7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4" xfId="0" applyFont="1" applyBorder="1"/>
    <xf numFmtId="0" fontId="7" fillId="0" borderId="4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8" fillId="0" borderId="4" xfId="0" applyFont="1" applyBorder="1" applyAlignment="1">
      <alignment wrapText="1"/>
    </xf>
    <xf numFmtId="49" fontId="7" fillId="0" borderId="4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0" xfId="0" applyFont="1" applyFill="1" applyBorder="1"/>
    <xf numFmtId="0" fontId="8" fillId="0" borderId="6" xfId="0" applyFont="1" applyBorder="1" applyAlignment="1">
      <alignment horizontal="center"/>
    </xf>
    <xf numFmtId="0" fontId="7" fillId="0" borderId="0" xfId="0" applyFont="1"/>
    <xf numFmtId="0" fontId="10" fillId="0" borderId="4" xfId="0" applyFont="1" applyBorder="1"/>
    <xf numFmtId="0" fontId="8" fillId="0" borderId="2" xfId="0" applyFont="1" applyBorder="1" applyAlignment="1">
      <alignment horizontal="center"/>
    </xf>
    <xf numFmtId="0" fontId="8" fillId="0" borderId="4" xfId="0" applyFont="1" applyBorder="1" applyAlignment="1"/>
    <xf numFmtId="0" fontId="8" fillId="0" borderId="7" xfId="0" applyFont="1" applyBorder="1" applyAlignment="1">
      <alignment horizontal="center"/>
    </xf>
    <xf numFmtId="0" fontId="8" fillId="0" borderId="4" xfId="0" applyFont="1" applyFill="1" applyBorder="1" applyAlignment="1">
      <alignment wrapText="1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"/>
  <sheetViews>
    <sheetView zoomScale="77" zoomScaleNormal="77" workbookViewId="0">
      <selection activeCell="B43" sqref="B43"/>
    </sheetView>
  </sheetViews>
  <sheetFormatPr defaultRowHeight="15" x14ac:dyDescent="0.25"/>
  <cols>
    <col min="1" max="1" width="20.42578125" customWidth="1"/>
    <col min="2" max="2" width="56" customWidth="1"/>
    <col min="3" max="3" width="21.140625" customWidth="1"/>
    <col min="4" max="4" width="23" customWidth="1"/>
    <col min="5" max="5" width="19.85546875" customWidth="1"/>
    <col min="6" max="6" width="15.28515625" customWidth="1"/>
    <col min="7" max="7" width="16.7109375" customWidth="1"/>
    <col min="8" max="8" width="17.7109375" customWidth="1"/>
    <col min="9" max="9" width="20.42578125" customWidth="1"/>
    <col min="10" max="10" width="19.5703125" customWidth="1"/>
    <col min="11" max="11" width="14.7109375" customWidth="1"/>
    <col min="12" max="12" width="11.7109375" customWidth="1"/>
    <col min="13" max="13" width="13.85546875" customWidth="1"/>
    <col min="14" max="14" width="16.85546875" customWidth="1"/>
    <col min="15" max="15" width="19" customWidth="1"/>
  </cols>
  <sheetData>
    <row r="1" spans="1:20" ht="18.75" x14ac:dyDescent="0.3">
      <c r="A1" s="27" t="s">
        <v>226</v>
      </c>
      <c r="B1" s="27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20" ht="18.75" x14ac:dyDescent="0.3">
      <c r="A2" s="27" t="s">
        <v>227</v>
      </c>
      <c r="B2" s="27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20" ht="18.75" x14ac:dyDescent="0.3">
      <c r="A3" s="27" t="s">
        <v>261</v>
      </c>
      <c r="B3" s="29"/>
      <c r="C3" s="29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20" ht="18.75" x14ac:dyDescent="0.3">
      <c r="A4" s="82" t="s">
        <v>228</v>
      </c>
      <c r="B4" s="66" t="s">
        <v>0</v>
      </c>
      <c r="C4" s="67" t="s">
        <v>165</v>
      </c>
      <c r="D4" s="68"/>
      <c r="E4" s="79" t="s">
        <v>1</v>
      </c>
      <c r="F4" s="79"/>
      <c r="G4" s="79"/>
      <c r="H4" s="80" t="s">
        <v>14</v>
      </c>
      <c r="I4" s="79" t="s">
        <v>2</v>
      </c>
      <c r="J4" s="79"/>
      <c r="K4" s="79"/>
      <c r="L4" s="79" t="s">
        <v>3</v>
      </c>
      <c r="M4" s="79"/>
      <c r="N4" s="79"/>
      <c r="O4" s="79"/>
    </row>
    <row r="5" spans="1:20" ht="18.75" x14ac:dyDescent="0.3">
      <c r="A5" s="83"/>
      <c r="B5" s="66"/>
      <c r="C5" s="30" t="s">
        <v>167</v>
      </c>
      <c r="D5" s="31" t="s">
        <v>166</v>
      </c>
      <c r="E5" s="32" t="s">
        <v>4</v>
      </c>
      <c r="F5" s="32" t="s">
        <v>5</v>
      </c>
      <c r="G5" s="32" t="s">
        <v>6</v>
      </c>
      <c r="H5" s="8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</row>
    <row r="6" spans="1:20" ht="18.75" x14ac:dyDescent="0.3">
      <c r="A6" s="65" t="s">
        <v>15</v>
      </c>
      <c r="B6" s="71"/>
      <c r="C6" s="71"/>
      <c r="D6" s="71"/>
      <c r="E6" s="71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20" ht="18.75" x14ac:dyDescent="0.3">
      <c r="A7" s="72" t="s">
        <v>247</v>
      </c>
      <c r="B7" s="34" t="s">
        <v>16</v>
      </c>
      <c r="C7" s="65" t="s">
        <v>248</v>
      </c>
      <c r="D7" s="66"/>
      <c r="E7" s="30">
        <v>3.09</v>
      </c>
      <c r="F7" s="30">
        <v>4.07</v>
      </c>
      <c r="G7" s="30">
        <v>36.979999999999997</v>
      </c>
      <c r="H7" s="30">
        <v>197</v>
      </c>
      <c r="I7" s="30">
        <v>0.03</v>
      </c>
      <c r="J7" s="30">
        <v>0</v>
      </c>
      <c r="K7" s="30">
        <v>20</v>
      </c>
      <c r="L7" s="30">
        <v>5.9</v>
      </c>
      <c r="M7" s="30">
        <v>67</v>
      </c>
      <c r="N7" s="30">
        <v>21.8</v>
      </c>
      <c r="O7" s="30">
        <v>0.47</v>
      </c>
    </row>
    <row r="8" spans="1:20" ht="18.75" x14ac:dyDescent="0.3">
      <c r="A8" s="73"/>
      <c r="B8" s="35" t="s">
        <v>115</v>
      </c>
      <c r="C8" s="36">
        <v>44.4</v>
      </c>
      <c r="D8" s="37">
        <v>44.4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Q8" s="78"/>
      <c r="R8" s="78"/>
      <c r="S8" s="78"/>
      <c r="T8" s="15"/>
    </row>
    <row r="9" spans="1:20" ht="18.75" x14ac:dyDescent="0.3">
      <c r="A9" s="73"/>
      <c r="B9" s="35" t="s">
        <v>77</v>
      </c>
      <c r="C9" s="36">
        <v>5</v>
      </c>
      <c r="D9" s="37">
        <v>5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Q9" s="78"/>
      <c r="R9" s="78"/>
      <c r="S9" s="78"/>
      <c r="T9" s="15"/>
    </row>
    <row r="10" spans="1:20" ht="18.75" x14ac:dyDescent="0.3">
      <c r="A10" s="73"/>
      <c r="B10" s="35" t="s">
        <v>73</v>
      </c>
      <c r="C10" s="36">
        <v>164</v>
      </c>
      <c r="D10" s="37">
        <v>164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Q10" s="78"/>
      <c r="R10" s="78"/>
      <c r="S10" s="78"/>
      <c r="T10" s="15"/>
    </row>
    <row r="11" spans="1:20" ht="18.75" x14ac:dyDescent="0.3">
      <c r="A11" s="73"/>
      <c r="B11" s="35" t="s">
        <v>62</v>
      </c>
      <c r="C11" s="36">
        <v>5</v>
      </c>
      <c r="D11" s="37">
        <v>5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Q11" s="78"/>
      <c r="R11" s="78"/>
      <c r="S11" s="78"/>
      <c r="T11" s="15"/>
    </row>
    <row r="12" spans="1:20" ht="18.75" x14ac:dyDescent="0.3">
      <c r="A12" s="74"/>
      <c r="B12" s="35" t="s">
        <v>132</v>
      </c>
      <c r="C12" s="36">
        <v>0.3</v>
      </c>
      <c r="D12" s="37">
        <v>0.3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Q12" s="78"/>
      <c r="R12" s="78"/>
      <c r="S12" s="78"/>
      <c r="T12" s="16"/>
    </row>
    <row r="13" spans="1:20" ht="15" customHeight="1" x14ac:dyDescent="0.3">
      <c r="A13" s="72" t="s">
        <v>189</v>
      </c>
      <c r="B13" s="38" t="s">
        <v>255</v>
      </c>
      <c r="C13" s="65">
        <v>15</v>
      </c>
      <c r="D13" s="66"/>
      <c r="E13" s="30">
        <v>3.48</v>
      </c>
      <c r="F13" s="30">
        <v>4.43</v>
      </c>
      <c r="G13" s="30">
        <v>0</v>
      </c>
      <c r="H13" s="30">
        <v>54.6</v>
      </c>
      <c r="I13" s="30">
        <v>0.01</v>
      </c>
      <c r="J13" s="30">
        <v>0.11</v>
      </c>
      <c r="K13" s="30">
        <v>4.7999999999999996E-3</v>
      </c>
      <c r="L13" s="30">
        <v>132</v>
      </c>
      <c r="M13" s="30">
        <v>75</v>
      </c>
      <c r="N13" s="30">
        <v>5.25</v>
      </c>
      <c r="O13" s="30">
        <v>0.15</v>
      </c>
      <c r="Q13" s="78"/>
      <c r="R13" s="78"/>
      <c r="S13" s="78"/>
      <c r="T13" s="16"/>
    </row>
    <row r="14" spans="1:20" ht="15" customHeight="1" x14ac:dyDescent="0.3">
      <c r="A14" s="74"/>
      <c r="B14" s="39" t="s">
        <v>256</v>
      </c>
      <c r="C14" s="36">
        <v>15.9</v>
      </c>
      <c r="D14" s="37">
        <v>15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Q14" s="25"/>
      <c r="R14" s="25"/>
      <c r="S14" s="25"/>
      <c r="T14" s="16"/>
    </row>
    <row r="15" spans="1:20" ht="15" customHeight="1" x14ac:dyDescent="0.3">
      <c r="A15" s="72" t="s">
        <v>203</v>
      </c>
      <c r="B15" s="38" t="s">
        <v>30</v>
      </c>
      <c r="C15" s="65">
        <v>10</v>
      </c>
      <c r="D15" s="66"/>
      <c r="E15" s="30">
        <v>0</v>
      </c>
      <c r="F15" s="30">
        <v>8.1999999999999993</v>
      </c>
      <c r="G15" s="30">
        <v>0.1</v>
      </c>
      <c r="H15" s="30">
        <v>75</v>
      </c>
      <c r="I15" s="30">
        <v>0</v>
      </c>
      <c r="J15" s="30">
        <v>0</v>
      </c>
      <c r="K15" s="30">
        <v>59</v>
      </c>
      <c r="L15" s="30">
        <v>1</v>
      </c>
      <c r="M15" s="30">
        <v>2</v>
      </c>
      <c r="N15" s="30">
        <v>0</v>
      </c>
      <c r="O15" s="30">
        <v>0</v>
      </c>
      <c r="Q15" s="26"/>
      <c r="R15" s="26"/>
      <c r="S15" s="26"/>
      <c r="T15" s="16"/>
    </row>
    <row r="16" spans="1:20" ht="15" customHeight="1" x14ac:dyDescent="0.3">
      <c r="A16" s="74"/>
      <c r="B16" s="39" t="s">
        <v>62</v>
      </c>
      <c r="C16" s="36">
        <v>10</v>
      </c>
      <c r="D16" s="37">
        <v>10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Q16" s="26"/>
      <c r="R16" s="26"/>
      <c r="S16" s="26"/>
      <c r="T16" s="16"/>
    </row>
    <row r="17" spans="1:20" s="1" customFormat="1" ht="18.75" x14ac:dyDescent="0.3">
      <c r="A17" s="72" t="s">
        <v>190</v>
      </c>
      <c r="B17" s="38" t="s">
        <v>17</v>
      </c>
      <c r="C17" s="65">
        <v>200</v>
      </c>
      <c r="D17" s="66"/>
      <c r="E17" s="30">
        <v>3.52</v>
      </c>
      <c r="F17" s="30">
        <v>3.72</v>
      </c>
      <c r="G17" s="30">
        <v>25.49</v>
      </c>
      <c r="H17" s="30">
        <v>145.19999999999999</v>
      </c>
      <c r="I17" s="30">
        <v>0.01</v>
      </c>
      <c r="J17" s="30">
        <v>1.3</v>
      </c>
      <c r="K17" s="30">
        <v>0.01</v>
      </c>
      <c r="L17" s="30">
        <v>122</v>
      </c>
      <c r="M17" s="30">
        <v>90</v>
      </c>
      <c r="N17" s="30">
        <v>14</v>
      </c>
      <c r="O17" s="30">
        <v>0.56000000000000005</v>
      </c>
      <c r="Q17" s="78"/>
      <c r="R17" s="78"/>
      <c r="S17" s="78"/>
      <c r="T17" s="16"/>
    </row>
    <row r="18" spans="1:20" ht="18.75" x14ac:dyDescent="0.3">
      <c r="A18" s="73"/>
      <c r="B18" s="39" t="s">
        <v>64</v>
      </c>
      <c r="C18" s="36">
        <v>4</v>
      </c>
      <c r="D18" s="37">
        <v>4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Q18" s="78"/>
      <c r="R18" s="78"/>
      <c r="S18" s="78"/>
      <c r="T18" s="16"/>
    </row>
    <row r="19" spans="1:20" ht="18.75" x14ac:dyDescent="0.3">
      <c r="A19" s="73"/>
      <c r="B19" s="39" t="s">
        <v>73</v>
      </c>
      <c r="C19" s="36">
        <v>180</v>
      </c>
      <c r="D19" s="37">
        <v>180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Q19" s="78"/>
      <c r="R19" s="78"/>
      <c r="S19" s="78"/>
      <c r="T19" s="16"/>
    </row>
    <row r="20" spans="1:20" ht="18.75" x14ac:dyDescent="0.3">
      <c r="A20" s="74"/>
      <c r="B20" s="39" t="s">
        <v>77</v>
      </c>
      <c r="C20" s="36">
        <v>15</v>
      </c>
      <c r="D20" s="37">
        <v>15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Q20" s="78"/>
      <c r="R20" s="78"/>
      <c r="S20" s="78"/>
      <c r="T20" s="16"/>
    </row>
    <row r="21" spans="1:20" ht="18.75" x14ac:dyDescent="0.3">
      <c r="A21" s="58"/>
      <c r="B21" s="38" t="s">
        <v>18</v>
      </c>
      <c r="C21" s="65">
        <v>50</v>
      </c>
      <c r="D21" s="66"/>
      <c r="E21" s="30">
        <v>3.8</v>
      </c>
      <c r="F21" s="30">
        <v>0.45</v>
      </c>
      <c r="G21" s="30">
        <v>24.9</v>
      </c>
      <c r="H21" s="30">
        <v>113.22</v>
      </c>
      <c r="I21" s="30">
        <v>0.08</v>
      </c>
      <c r="J21" s="30">
        <v>0</v>
      </c>
      <c r="K21" s="30">
        <v>0</v>
      </c>
      <c r="L21" s="30">
        <v>13.02</v>
      </c>
      <c r="M21" s="30">
        <v>41.5</v>
      </c>
      <c r="N21" s="30">
        <v>17.53</v>
      </c>
      <c r="O21" s="30">
        <v>0.8</v>
      </c>
      <c r="Q21" s="78"/>
      <c r="R21" s="78"/>
      <c r="S21" s="78"/>
      <c r="T21" s="16"/>
    </row>
    <row r="22" spans="1:20" ht="18.75" x14ac:dyDescent="0.3">
      <c r="A22" s="58"/>
      <c r="B22" s="38" t="s">
        <v>121</v>
      </c>
      <c r="C22" s="65">
        <v>100</v>
      </c>
      <c r="D22" s="66"/>
      <c r="E22" s="30">
        <v>0.4</v>
      </c>
      <c r="F22" s="30">
        <v>0.4</v>
      </c>
      <c r="G22" s="30">
        <v>9.8000000000000007</v>
      </c>
      <c r="H22" s="30">
        <v>47</v>
      </c>
      <c r="I22" s="30">
        <v>0.03</v>
      </c>
      <c r="J22" s="30">
        <v>10</v>
      </c>
      <c r="K22" s="30"/>
      <c r="L22" s="30">
        <v>13.05</v>
      </c>
      <c r="M22" s="30">
        <v>11</v>
      </c>
      <c r="N22" s="30">
        <v>9</v>
      </c>
      <c r="O22" s="30">
        <v>2.2000000000000002</v>
      </c>
      <c r="Q22" s="78"/>
      <c r="R22" s="78"/>
      <c r="S22" s="78"/>
      <c r="T22" s="16"/>
    </row>
    <row r="23" spans="1:20" ht="18.75" x14ac:dyDescent="0.3">
      <c r="A23" s="58" t="s">
        <v>191</v>
      </c>
      <c r="B23" s="38" t="s">
        <v>129</v>
      </c>
      <c r="C23" s="65">
        <v>40</v>
      </c>
      <c r="D23" s="66"/>
      <c r="E23" s="30">
        <v>6.1</v>
      </c>
      <c r="F23" s="30">
        <v>5.52</v>
      </c>
      <c r="G23" s="30">
        <v>0.34</v>
      </c>
      <c r="H23" s="30">
        <v>75.36</v>
      </c>
      <c r="I23" s="30">
        <v>0.03</v>
      </c>
      <c r="J23" s="30">
        <v>0</v>
      </c>
      <c r="K23" s="30">
        <v>120</v>
      </c>
      <c r="L23" s="30">
        <v>41</v>
      </c>
      <c r="M23" s="30">
        <v>95.16</v>
      </c>
      <c r="N23" s="30">
        <v>6.64</v>
      </c>
      <c r="O23" s="30">
        <v>1.32</v>
      </c>
      <c r="Q23" s="78"/>
      <c r="R23" s="78"/>
      <c r="S23" s="78"/>
      <c r="T23" s="16"/>
    </row>
    <row r="24" spans="1:20" ht="18.75" x14ac:dyDescent="0.3">
      <c r="A24" s="58"/>
      <c r="B24" s="38" t="s">
        <v>19</v>
      </c>
      <c r="C24" s="38"/>
      <c r="D24" s="30"/>
      <c r="E24" s="30">
        <f>E7+E13+E17+E21+E22+E23</f>
        <v>20.39</v>
      </c>
      <c r="F24" s="30">
        <f>F7+F13+F17+F21+F22+F23</f>
        <v>18.59</v>
      </c>
      <c r="G24" s="30">
        <f>G7+G13+G17+G21+G22+G23</f>
        <v>97.51</v>
      </c>
      <c r="H24" s="30">
        <f>H7+H13+H17+H21+H22+H23+H15</f>
        <v>707.38</v>
      </c>
      <c r="I24" s="30">
        <f t="shared" ref="I24:O24" si="0">I7+I13+I17+I21+I22+I23</f>
        <v>0.19</v>
      </c>
      <c r="J24" s="30">
        <f t="shared" si="0"/>
        <v>11.41</v>
      </c>
      <c r="K24" s="30">
        <f t="shared" si="0"/>
        <v>140.01480000000001</v>
      </c>
      <c r="L24" s="30">
        <f t="shared" si="0"/>
        <v>326.96999999999997</v>
      </c>
      <c r="M24" s="30">
        <f t="shared" si="0"/>
        <v>379.65999999999997</v>
      </c>
      <c r="N24" s="30">
        <f t="shared" si="0"/>
        <v>74.22</v>
      </c>
      <c r="O24" s="30">
        <f t="shared" si="0"/>
        <v>5.5000000000000009</v>
      </c>
      <c r="Q24" s="78"/>
      <c r="R24" s="78"/>
      <c r="S24" s="78"/>
      <c r="T24" s="16"/>
    </row>
    <row r="25" spans="1:20" ht="18.75" x14ac:dyDescent="0.3">
      <c r="A25" s="65" t="s">
        <v>20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66"/>
      <c r="Q25" s="78"/>
      <c r="R25" s="78"/>
      <c r="S25" s="78"/>
      <c r="T25" s="16"/>
    </row>
    <row r="26" spans="1:20" ht="18.75" x14ac:dyDescent="0.3">
      <c r="A26" s="72" t="s">
        <v>192</v>
      </c>
      <c r="B26" s="38" t="s">
        <v>21</v>
      </c>
      <c r="C26" s="65">
        <v>100</v>
      </c>
      <c r="D26" s="66"/>
      <c r="E26" s="30">
        <v>1.43</v>
      </c>
      <c r="F26" s="30">
        <v>6.09</v>
      </c>
      <c r="G26" s="30">
        <v>8.36</v>
      </c>
      <c r="H26" s="30">
        <v>93.6</v>
      </c>
      <c r="I26" s="30">
        <v>0.02</v>
      </c>
      <c r="J26" s="30">
        <v>9.5</v>
      </c>
      <c r="K26" s="30">
        <v>0</v>
      </c>
      <c r="L26" s="30">
        <v>35.15</v>
      </c>
      <c r="M26" s="30">
        <v>40.97</v>
      </c>
      <c r="N26" s="30">
        <v>20.9</v>
      </c>
      <c r="O26" s="30">
        <v>1.33</v>
      </c>
      <c r="Q26" s="78"/>
      <c r="R26" s="78"/>
      <c r="S26" s="78"/>
      <c r="T26" s="16"/>
    </row>
    <row r="27" spans="1:20" ht="18.75" x14ac:dyDescent="0.3">
      <c r="A27" s="73"/>
      <c r="B27" s="39" t="s">
        <v>65</v>
      </c>
      <c r="C27" s="42" t="s">
        <v>168</v>
      </c>
      <c r="D27" s="37">
        <v>95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Q27" s="78"/>
      <c r="R27" s="78"/>
      <c r="S27" s="78"/>
      <c r="T27" s="16"/>
    </row>
    <row r="28" spans="1:20" ht="18.75" x14ac:dyDescent="0.3">
      <c r="A28" s="74"/>
      <c r="B28" s="39" t="s">
        <v>66</v>
      </c>
      <c r="C28" s="39">
        <v>6</v>
      </c>
      <c r="D28" s="37">
        <v>6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Q28" s="17"/>
      <c r="R28" s="17"/>
      <c r="S28" s="17"/>
      <c r="T28" s="16"/>
    </row>
    <row r="29" spans="1:20" ht="18.75" x14ac:dyDescent="0.3">
      <c r="A29" s="72" t="s">
        <v>250</v>
      </c>
      <c r="B29" s="38" t="s">
        <v>25</v>
      </c>
      <c r="C29" s="65">
        <v>250</v>
      </c>
      <c r="D29" s="66"/>
      <c r="E29" s="30">
        <v>6.89</v>
      </c>
      <c r="F29" s="30">
        <v>6.72</v>
      </c>
      <c r="G29" s="30">
        <v>11.47</v>
      </c>
      <c r="H29" s="30">
        <v>133.80000000000001</v>
      </c>
      <c r="I29" s="30">
        <v>0.08</v>
      </c>
      <c r="J29" s="30">
        <v>7.29</v>
      </c>
      <c r="K29" s="30">
        <v>12</v>
      </c>
      <c r="L29" s="30">
        <v>36.24</v>
      </c>
      <c r="M29" s="30">
        <v>141.22</v>
      </c>
      <c r="N29" s="30">
        <v>37.880000000000003</v>
      </c>
      <c r="O29" s="30">
        <v>1.01</v>
      </c>
      <c r="Q29" s="78"/>
      <c r="R29" s="78"/>
      <c r="S29" s="78"/>
      <c r="T29" s="16"/>
    </row>
    <row r="30" spans="1:20" ht="18.75" x14ac:dyDescent="0.3">
      <c r="A30" s="73"/>
      <c r="B30" s="39" t="s">
        <v>67</v>
      </c>
      <c r="C30" s="36" t="s">
        <v>169</v>
      </c>
      <c r="D30" s="37">
        <v>70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Q30" s="78"/>
      <c r="R30" s="78"/>
      <c r="S30" s="78"/>
      <c r="T30" s="16"/>
    </row>
    <row r="31" spans="1:20" ht="18.75" x14ac:dyDescent="0.3">
      <c r="A31" s="73"/>
      <c r="B31" s="39" t="s">
        <v>68</v>
      </c>
      <c r="C31" s="36" t="s">
        <v>170</v>
      </c>
      <c r="D31" s="37">
        <v>16.25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Q31" s="78"/>
      <c r="R31" s="78"/>
      <c r="S31" s="78"/>
      <c r="T31" s="16"/>
    </row>
    <row r="32" spans="1:20" ht="18.75" x14ac:dyDescent="0.3">
      <c r="A32" s="73"/>
      <c r="B32" s="39" t="s">
        <v>69</v>
      </c>
      <c r="C32" s="39">
        <v>9.5</v>
      </c>
      <c r="D32" s="37">
        <v>7.5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Q32" s="78"/>
      <c r="R32" s="78"/>
      <c r="S32" s="78"/>
      <c r="T32" s="16"/>
    </row>
    <row r="33" spans="1:20" ht="18.75" x14ac:dyDescent="0.3">
      <c r="A33" s="73"/>
      <c r="B33" s="39" t="s">
        <v>70</v>
      </c>
      <c r="C33" s="39">
        <v>3.8</v>
      </c>
      <c r="D33" s="37">
        <v>3.8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Q33" s="78"/>
      <c r="R33" s="78"/>
      <c r="S33" s="78"/>
      <c r="T33" s="16"/>
    </row>
    <row r="34" spans="1:20" ht="18.75" x14ac:dyDescent="0.3">
      <c r="A34" s="73"/>
      <c r="B34" s="39" t="s">
        <v>71</v>
      </c>
      <c r="C34" s="39">
        <v>40</v>
      </c>
      <c r="D34" s="37">
        <v>40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Q34" s="78"/>
      <c r="R34" s="78"/>
      <c r="S34" s="78"/>
      <c r="T34" s="16"/>
    </row>
    <row r="35" spans="1:20" ht="18.75" x14ac:dyDescent="0.3">
      <c r="A35" s="73"/>
      <c r="B35" s="39" t="s">
        <v>115</v>
      </c>
      <c r="C35" s="39">
        <v>5</v>
      </c>
      <c r="D35" s="37">
        <v>5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Q35" s="78"/>
      <c r="R35" s="78"/>
      <c r="S35" s="78"/>
      <c r="T35" s="16"/>
    </row>
    <row r="36" spans="1:20" ht="18.75" x14ac:dyDescent="0.3">
      <c r="A36" s="74"/>
      <c r="B36" s="39" t="s">
        <v>132</v>
      </c>
      <c r="C36" s="39">
        <v>0.5</v>
      </c>
      <c r="D36" s="37">
        <v>0.5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Q36" s="78"/>
      <c r="R36" s="78"/>
      <c r="S36" s="78"/>
      <c r="T36" s="16"/>
    </row>
    <row r="37" spans="1:20" ht="18.75" x14ac:dyDescent="0.3">
      <c r="A37" s="72" t="s">
        <v>193</v>
      </c>
      <c r="B37" s="38" t="s">
        <v>22</v>
      </c>
      <c r="C37" s="65">
        <v>100</v>
      </c>
      <c r="D37" s="66"/>
      <c r="E37" s="30">
        <v>15.15</v>
      </c>
      <c r="F37" s="30">
        <v>11.55</v>
      </c>
      <c r="G37" s="30">
        <v>15.7</v>
      </c>
      <c r="H37" s="30">
        <v>228.75</v>
      </c>
      <c r="I37" s="30">
        <v>0.1</v>
      </c>
      <c r="J37" s="30">
        <v>0.15</v>
      </c>
      <c r="K37" s="30">
        <v>25</v>
      </c>
      <c r="L37" s="30">
        <v>39</v>
      </c>
      <c r="M37" s="30">
        <v>142</v>
      </c>
      <c r="N37" s="30">
        <v>28</v>
      </c>
      <c r="O37" s="30">
        <v>1.5</v>
      </c>
    </row>
    <row r="38" spans="1:20" ht="18.75" x14ac:dyDescent="0.3">
      <c r="A38" s="73"/>
      <c r="B38" s="39" t="s">
        <v>72</v>
      </c>
      <c r="C38" s="39">
        <v>81.25</v>
      </c>
      <c r="D38" s="37">
        <v>73.75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20" ht="18.75" x14ac:dyDescent="0.3">
      <c r="A39" s="73"/>
      <c r="B39" s="39" t="s">
        <v>73</v>
      </c>
      <c r="C39" s="39">
        <v>16</v>
      </c>
      <c r="D39" s="37">
        <v>12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20" ht="18.75" x14ac:dyDescent="0.3">
      <c r="A40" s="73"/>
      <c r="B40" s="39" t="s">
        <v>114</v>
      </c>
      <c r="C40" s="39">
        <v>14</v>
      </c>
      <c r="D40" s="37">
        <v>14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20" ht="18.75" x14ac:dyDescent="0.3">
      <c r="A41" s="73"/>
      <c r="B41" s="39" t="s">
        <v>69</v>
      </c>
      <c r="C41" s="39">
        <v>8.1999999999999993</v>
      </c>
      <c r="D41" s="37">
        <v>8.1999999999999993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20" ht="18.75" x14ac:dyDescent="0.3">
      <c r="A42" s="73"/>
      <c r="B42" s="39" t="s">
        <v>74</v>
      </c>
      <c r="C42" s="39">
        <v>9.5</v>
      </c>
      <c r="D42" s="37">
        <v>9.5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20" ht="18.75" x14ac:dyDescent="0.3">
      <c r="A43" s="73"/>
      <c r="B43" s="39" t="s">
        <v>132</v>
      </c>
      <c r="C43" s="39">
        <v>0.5</v>
      </c>
      <c r="D43" s="37">
        <v>0.5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20" ht="18.75" x14ac:dyDescent="0.3">
      <c r="A44" s="74"/>
      <c r="B44" s="39" t="s">
        <v>66</v>
      </c>
      <c r="C44" s="39">
        <v>5</v>
      </c>
      <c r="D44" s="37">
        <v>5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20" ht="18.75" x14ac:dyDescent="0.3">
      <c r="A45" s="72" t="s">
        <v>194</v>
      </c>
      <c r="B45" s="38" t="s">
        <v>23</v>
      </c>
      <c r="C45" s="65">
        <v>200</v>
      </c>
      <c r="D45" s="66"/>
      <c r="E45" s="30">
        <v>7.36</v>
      </c>
      <c r="F45" s="30">
        <v>6.02</v>
      </c>
      <c r="G45" s="30">
        <v>35.26</v>
      </c>
      <c r="H45" s="30">
        <v>224</v>
      </c>
      <c r="I45" s="30">
        <v>0.08</v>
      </c>
      <c r="J45" s="30">
        <v>0</v>
      </c>
      <c r="K45" s="30">
        <v>28</v>
      </c>
      <c r="L45" s="30">
        <v>6.48</v>
      </c>
      <c r="M45" s="30">
        <v>49.56</v>
      </c>
      <c r="N45" s="30">
        <v>28.16</v>
      </c>
      <c r="O45" s="30">
        <v>1.48</v>
      </c>
    </row>
    <row r="46" spans="1:20" ht="18.75" x14ac:dyDescent="0.3">
      <c r="A46" s="73"/>
      <c r="B46" s="39" t="s">
        <v>63</v>
      </c>
      <c r="C46" s="36">
        <v>0.3</v>
      </c>
      <c r="D46" s="37">
        <v>0.3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20" ht="18.75" x14ac:dyDescent="0.3">
      <c r="A47" s="73"/>
      <c r="B47" s="39" t="s">
        <v>116</v>
      </c>
      <c r="C47" s="36">
        <v>68</v>
      </c>
      <c r="D47" s="37">
        <v>68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</row>
    <row r="48" spans="1:20" ht="18.75" x14ac:dyDescent="0.3">
      <c r="A48" s="74"/>
      <c r="B48" s="39" t="s">
        <v>62</v>
      </c>
      <c r="C48" s="36">
        <v>7</v>
      </c>
      <c r="D48" s="37">
        <v>7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5" ht="18.75" x14ac:dyDescent="0.3">
      <c r="A49" s="75" t="s">
        <v>195</v>
      </c>
      <c r="B49" s="38" t="s">
        <v>133</v>
      </c>
      <c r="C49" s="65">
        <v>200</v>
      </c>
      <c r="D49" s="66"/>
      <c r="E49" s="30">
        <v>0.04</v>
      </c>
      <c r="F49" s="30">
        <v>0</v>
      </c>
      <c r="G49" s="30">
        <v>24.76</v>
      </c>
      <c r="H49" s="30">
        <v>94.2</v>
      </c>
      <c r="I49" s="30">
        <v>0.01</v>
      </c>
      <c r="J49" s="30">
        <v>0.16800000000000001</v>
      </c>
      <c r="K49" s="30">
        <v>0</v>
      </c>
      <c r="L49" s="30">
        <v>6.4</v>
      </c>
      <c r="M49" s="30">
        <v>3.6</v>
      </c>
      <c r="N49" s="30">
        <v>0</v>
      </c>
      <c r="O49" s="30">
        <v>0.18</v>
      </c>
    </row>
    <row r="50" spans="1:15" ht="18.75" x14ac:dyDescent="0.3">
      <c r="A50" s="76"/>
      <c r="B50" s="39" t="s">
        <v>75</v>
      </c>
      <c r="C50" s="39">
        <v>20</v>
      </c>
      <c r="D50" s="37">
        <v>20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</row>
    <row r="51" spans="1:15" ht="18.75" x14ac:dyDescent="0.3">
      <c r="A51" s="77"/>
      <c r="B51" s="39" t="s">
        <v>77</v>
      </c>
      <c r="C51" s="39">
        <v>15</v>
      </c>
      <c r="D51" s="37">
        <v>15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5" ht="18.75" x14ac:dyDescent="0.3">
      <c r="A52" s="58"/>
      <c r="B52" s="38" t="s">
        <v>18</v>
      </c>
      <c r="C52" s="65">
        <v>50</v>
      </c>
      <c r="D52" s="66"/>
      <c r="E52" s="30">
        <v>3.8</v>
      </c>
      <c r="F52" s="30">
        <v>0.45</v>
      </c>
      <c r="G52" s="30">
        <v>24.9</v>
      </c>
      <c r="H52" s="30">
        <v>113.22</v>
      </c>
      <c r="I52" s="30">
        <v>0.08</v>
      </c>
      <c r="J52" s="30">
        <v>0</v>
      </c>
      <c r="K52" s="30">
        <v>0</v>
      </c>
      <c r="L52" s="30">
        <v>13.02</v>
      </c>
      <c r="M52" s="30">
        <v>41.5</v>
      </c>
      <c r="N52" s="30">
        <v>17.53</v>
      </c>
      <c r="O52" s="30">
        <v>0.8</v>
      </c>
    </row>
    <row r="53" spans="1:15" ht="18.75" x14ac:dyDescent="0.3">
      <c r="A53" s="58"/>
      <c r="B53" s="38" t="s">
        <v>24</v>
      </c>
      <c r="C53" s="65">
        <v>50</v>
      </c>
      <c r="D53" s="66"/>
      <c r="E53" s="30">
        <v>2.75</v>
      </c>
      <c r="F53" s="30">
        <v>0.5</v>
      </c>
      <c r="G53" s="30">
        <v>17</v>
      </c>
      <c r="H53" s="30">
        <v>85</v>
      </c>
      <c r="I53" s="30">
        <v>0.09</v>
      </c>
      <c r="J53" s="30">
        <v>0</v>
      </c>
      <c r="K53" s="30">
        <v>0</v>
      </c>
      <c r="L53" s="30">
        <v>10.5</v>
      </c>
      <c r="M53" s="30">
        <v>87</v>
      </c>
      <c r="N53" s="30">
        <v>28.5</v>
      </c>
      <c r="O53" s="30">
        <v>1.8</v>
      </c>
    </row>
    <row r="54" spans="1:15" ht="18.75" x14ac:dyDescent="0.3">
      <c r="A54" s="58"/>
      <c r="B54" s="38" t="s">
        <v>26</v>
      </c>
      <c r="C54" s="65"/>
      <c r="D54" s="66"/>
      <c r="E54" s="30">
        <f t="shared" ref="E54:O54" si="1">SUM(E29:E53)</f>
        <v>35.989999999999995</v>
      </c>
      <c r="F54" s="30">
        <f t="shared" si="1"/>
        <v>25.24</v>
      </c>
      <c r="G54" s="30">
        <f t="shared" si="1"/>
        <v>129.09</v>
      </c>
      <c r="H54" s="30">
        <f>SUM(H26:H53)</f>
        <v>972.57</v>
      </c>
      <c r="I54" s="30">
        <f t="shared" si="1"/>
        <v>0.44000000000000006</v>
      </c>
      <c r="J54" s="30">
        <f t="shared" si="1"/>
        <v>7.6080000000000005</v>
      </c>
      <c r="K54" s="30">
        <f t="shared" si="1"/>
        <v>65</v>
      </c>
      <c r="L54" s="30">
        <f t="shared" si="1"/>
        <v>111.64000000000001</v>
      </c>
      <c r="M54" s="30">
        <f t="shared" si="1"/>
        <v>464.88000000000005</v>
      </c>
      <c r="N54" s="30">
        <f t="shared" si="1"/>
        <v>140.07</v>
      </c>
      <c r="O54" s="30">
        <f t="shared" si="1"/>
        <v>6.77</v>
      </c>
    </row>
    <row r="55" spans="1:15" ht="18.75" x14ac:dyDescent="0.3">
      <c r="A55" s="58"/>
      <c r="B55" s="32" t="s">
        <v>187</v>
      </c>
      <c r="C55" s="65"/>
      <c r="D55" s="66"/>
      <c r="E55" s="30">
        <f>SUM(E24+E54)</f>
        <v>56.379999999999995</v>
      </c>
      <c r="F55" s="30">
        <f t="shared" ref="F55:O55" si="2">SUM(F24+F54)</f>
        <v>43.83</v>
      </c>
      <c r="G55" s="30">
        <f t="shared" si="2"/>
        <v>226.60000000000002</v>
      </c>
      <c r="H55" s="30">
        <f>SUM(H24+H54)</f>
        <v>1679.95</v>
      </c>
      <c r="I55" s="30">
        <f t="shared" si="2"/>
        <v>0.63000000000000012</v>
      </c>
      <c r="J55" s="30">
        <f t="shared" si="2"/>
        <v>19.018000000000001</v>
      </c>
      <c r="K55" s="30">
        <f t="shared" si="2"/>
        <v>205.01480000000001</v>
      </c>
      <c r="L55" s="30">
        <f t="shared" si="2"/>
        <v>438.61</v>
      </c>
      <c r="M55" s="30">
        <f t="shared" si="2"/>
        <v>844.54</v>
      </c>
      <c r="N55" s="30">
        <f t="shared" si="2"/>
        <v>214.29</v>
      </c>
      <c r="O55" s="30">
        <f t="shared" si="2"/>
        <v>12.27</v>
      </c>
    </row>
    <row r="56" spans="1:15" ht="18.75" x14ac:dyDescent="0.3">
      <c r="A56" s="65" t="s">
        <v>122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66"/>
    </row>
    <row r="57" spans="1:15" ht="18.75" x14ac:dyDescent="0.3">
      <c r="A57" s="58"/>
      <c r="B57" s="38" t="s">
        <v>123</v>
      </c>
      <c r="C57" s="65">
        <v>200</v>
      </c>
      <c r="D57" s="66"/>
      <c r="E57" s="30">
        <v>1</v>
      </c>
      <c r="F57" s="30">
        <v>0.01</v>
      </c>
      <c r="G57" s="30">
        <v>29.7</v>
      </c>
      <c r="H57" s="30">
        <v>128</v>
      </c>
      <c r="I57" s="30">
        <v>0.6</v>
      </c>
      <c r="J57" s="30">
        <v>0.06</v>
      </c>
      <c r="K57" s="30">
        <v>46</v>
      </c>
      <c r="L57" s="30"/>
      <c r="M57" s="30">
        <v>23</v>
      </c>
      <c r="N57" s="30">
        <v>23</v>
      </c>
      <c r="O57" s="30">
        <v>0.5</v>
      </c>
    </row>
    <row r="58" spans="1:15" ht="18.75" x14ac:dyDescent="0.3">
      <c r="A58" s="58"/>
      <c r="B58" s="38" t="s">
        <v>124</v>
      </c>
      <c r="C58" s="65">
        <v>30</v>
      </c>
      <c r="D58" s="66"/>
      <c r="E58" s="30">
        <v>2.25</v>
      </c>
      <c r="F58" s="30">
        <v>2.94</v>
      </c>
      <c r="G58" s="30">
        <v>22.32</v>
      </c>
      <c r="H58" s="30">
        <v>125.1</v>
      </c>
      <c r="I58" s="30">
        <v>0.02</v>
      </c>
      <c r="J58" s="30">
        <v>0.02</v>
      </c>
      <c r="K58" s="30"/>
      <c r="L58" s="30">
        <v>3</v>
      </c>
      <c r="M58" s="30">
        <v>8.6999999999999993</v>
      </c>
      <c r="N58" s="30">
        <v>27</v>
      </c>
      <c r="O58" s="30">
        <v>0.63</v>
      </c>
    </row>
    <row r="59" spans="1:15" ht="18.75" x14ac:dyDescent="0.3">
      <c r="A59" s="58"/>
      <c r="B59" s="38" t="s">
        <v>125</v>
      </c>
      <c r="C59" s="67"/>
      <c r="D59" s="68"/>
      <c r="E59" s="30">
        <v>3.25</v>
      </c>
      <c r="F59" s="30">
        <f>SUM(F57:F58)</f>
        <v>2.9499999999999997</v>
      </c>
      <c r="G59" s="30">
        <f>SUM(G57:G58)</f>
        <v>52.019999999999996</v>
      </c>
      <c r="H59" s="30">
        <f t="shared" ref="H59:O59" si="3">SUM(H57:H58)</f>
        <v>253.1</v>
      </c>
      <c r="I59" s="30">
        <f t="shared" si="3"/>
        <v>0.62</v>
      </c>
      <c r="J59" s="30">
        <f t="shared" si="3"/>
        <v>0.08</v>
      </c>
      <c r="K59" s="30">
        <f t="shared" si="3"/>
        <v>46</v>
      </c>
      <c r="L59" s="30">
        <f t="shared" si="3"/>
        <v>3</v>
      </c>
      <c r="M59" s="30">
        <f t="shared" si="3"/>
        <v>31.7</v>
      </c>
      <c r="N59" s="30">
        <f t="shared" si="3"/>
        <v>50</v>
      </c>
      <c r="O59" s="30">
        <f t="shared" si="3"/>
        <v>1.1299999999999999</v>
      </c>
    </row>
    <row r="60" spans="1:15" ht="18.75" x14ac:dyDescent="0.3">
      <c r="A60" s="58"/>
      <c r="B60" s="38" t="s">
        <v>27</v>
      </c>
      <c r="C60" s="69"/>
      <c r="D60" s="70"/>
      <c r="E60" s="30">
        <f t="shared" ref="E60:O60" si="4">SUM(E59,E24,E54)</f>
        <v>59.629999999999995</v>
      </c>
      <c r="F60" s="30">
        <f t="shared" si="4"/>
        <v>46.78</v>
      </c>
      <c r="G60" s="30">
        <f t="shared" si="4"/>
        <v>278.62</v>
      </c>
      <c r="H60" s="30">
        <f t="shared" si="4"/>
        <v>1933.0500000000002</v>
      </c>
      <c r="I60" s="30">
        <f t="shared" si="4"/>
        <v>1.25</v>
      </c>
      <c r="J60" s="30">
        <f t="shared" si="4"/>
        <v>19.097999999999999</v>
      </c>
      <c r="K60" s="30">
        <f t="shared" si="4"/>
        <v>251.01480000000001</v>
      </c>
      <c r="L60" s="30">
        <f t="shared" si="4"/>
        <v>441.61</v>
      </c>
      <c r="M60" s="30">
        <f t="shared" si="4"/>
        <v>876.24</v>
      </c>
      <c r="N60" s="30">
        <f t="shared" si="4"/>
        <v>264.28999999999996</v>
      </c>
      <c r="O60" s="30">
        <f t="shared" si="4"/>
        <v>13.4</v>
      </c>
    </row>
    <row r="61" spans="1:15" ht="18.75" x14ac:dyDescent="0.3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ht="18.75" x14ac:dyDescent="0.3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ht="18.75" x14ac:dyDescent="0.3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ht="18.75" x14ac:dyDescent="0.3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1:15" ht="18.75" x14ac:dyDescent="0.3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</row>
    <row r="66" spans="1:15" ht="18.75" x14ac:dyDescent="0.3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1:15" ht="18.75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ht="18.75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</row>
    <row r="69" spans="1:15" ht="18.75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</row>
    <row r="70" spans="1:15" ht="18.75" x14ac:dyDescent="0.3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</row>
    <row r="71" spans="1:15" ht="18.75" x14ac:dyDescent="0.3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</row>
    <row r="72" spans="1:15" ht="18.75" x14ac:dyDescent="0.3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ht="18.75" x14ac:dyDescent="0.3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</row>
    <row r="74" spans="1:15" ht="18.75" x14ac:dyDescent="0.3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</row>
    <row r="75" spans="1:15" ht="18.75" x14ac:dyDescent="0.3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</row>
    <row r="76" spans="1:15" ht="18.75" x14ac:dyDescent="0.3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</row>
    <row r="77" spans="1:15" ht="18.75" x14ac:dyDescent="0.3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ht="18.75" x14ac:dyDescent="0.3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</row>
    <row r="79" spans="1:15" ht="18.75" x14ac:dyDescent="0.3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</row>
    <row r="80" spans="1:15" ht="18.75" x14ac:dyDescent="0.3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</row>
    <row r="81" spans="1:15" ht="18.75" x14ac:dyDescent="0.3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</row>
    <row r="82" spans="1:15" ht="18.75" x14ac:dyDescent="0.3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18.75" x14ac:dyDescent="0.3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</row>
    <row r="84" spans="1:15" ht="18.75" x14ac:dyDescent="0.3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</row>
    <row r="85" spans="1:15" ht="18.75" x14ac:dyDescent="0.3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</row>
    <row r="86" spans="1:15" ht="18.75" x14ac:dyDescent="0.3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</row>
    <row r="87" spans="1:15" ht="18.75" x14ac:dyDescent="0.3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ht="18.75" x14ac:dyDescent="0.3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</row>
    <row r="89" spans="1:15" ht="18.75" x14ac:dyDescent="0.3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</row>
    <row r="90" spans="1:15" ht="18.75" x14ac:dyDescent="0.3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</row>
    <row r="91" spans="1:15" ht="18.75" x14ac:dyDescent="0.3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</row>
    <row r="92" spans="1:15" ht="18.75" x14ac:dyDescent="0.3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ht="18.75" x14ac:dyDescent="0.3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</row>
    <row r="94" spans="1:15" ht="18.75" x14ac:dyDescent="0.3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</row>
    <row r="95" spans="1:15" ht="18.75" x14ac:dyDescent="0.3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</row>
    <row r="96" spans="1:15" ht="18.75" x14ac:dyDescent="0.3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</row>
    <row r="97" spans="1:15" ht="18.75" x14ac:dyDescent="0.3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ht="18.75" x14ac:dyDescent="0.3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</row>
    <row r="99" spans="1:15" ht="18.75" x14ac:dyDescent="0.3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</row>
    <row r="100" spans="1:15" ht="18.75" x14ac:dyDescent="0.3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</row>
  </sheetData>
  <mergeCells count="63">
    <mergeCell ref="A26:A28"/>
    <mergeCell ref="I4:K4"/>
    <mergeCell ref="L4:O4"/>
    <mergeCell ref="B4:B5"/>
    <mergeCell ref="H4:H5"/>
    <mergeCell ref="A25:O25"/>
    <mergeCell ref="A4:A5"/>
    <mergeCell ref="A6:E6"/>
    <mergeCell ref="A7:A12"/>
    <mergeCell ref="A17:A20"/>
    <mergeCell ref="E4:G4"/>
    <mergeCell ref="A13:A14"/>
    <mergeCell ref="A15:A16"/>
    <mergeCell ref="C15:D15"/>
    <mergeCell ref="Q13:S13"/>
    <mergeCell ref="Q17:S17"/>
    <mergeCell ref="Q18:S18"/>
    <mergeCell ref="Q19:S19"/>
    <mergeCell ref="Q8:S8"/>
    <mergeCell ref="Q9:S9"/>
    <mergeCell ref="Q10:S10"/>
    <mergeCell ref="Q11:S11"/>
    <mergeCell ref="Q12:S12"/>
    <mergeCell ref="Q20:S20"/>
    <mergeCell ref="Q21:S21"/>
    <mergeCell ref="Q22:S22"/>
    <mergeCell ref="Q23:S23"/>
    <mergeCell ref="Q24:S24"/>
    <mergeCell ref="Q25:S25"/>
    <mergeCell ref="Q26:S26"/>
    <mergeCell ref="Q27:S27"/>
    <mergeCell ref="Q29:S29"/>
    <mergeCell ref="Q35:S35"/>
    <mergeCell ref="Q30:S30"/>
    <mergeCell ref="Q31:S31"/>
    <mergeCell ref="Q32:S32"/>
    <mergeCell ref="Q33:S33"/>
    <mergeCell ref="Q34:S34"/>
    <mergeCell ref="A37:A44"/>
    <mergeCell ref="A45:A48"/>
    <mergeCell ref="A49:A51"/>
    <mergeCell ref="C57:D57"/>
    <mergeCell ref="Q36:S36"/>
    <mergeCell ref="C55:D55"/>
    <mergeCell ref="C52:D52"/>
    <mergeCell ref="C53:D53"/>
    <mergeCell ref="C54:D54"/>
    <mergeCell ref="C58:D58"/>
    <mergeCell ref="C59:D60"/>
    <mergeCell ref="A56:O56"/>
    <mergeCell ref="C4:D4"/>
    <mergeCell ref="C7:D7"/>
    <mergeCell ref="C13:D13"/>
    <mergeCell ref="C17:D17"/>
    <mergeCell ref="C21:D21"/>
    <mergeCell ref="C22:D22"/>
    <mergeCell ref="C23:D23"/>
    <mergeCell ref="C26:D26"/>
    <mergeCell ref="C29:D29"/>
    <mergeCell ref="C37:D37"/>
    <mergeCell ref="C45:D45"/>
    <mergeCell ref="C49:D49"/>
    <mergeCell ref="A29:A36"/>
  </mergeCells>
  <pageMargins left="0.7" right="0.7" top="0.75" bottom="0.75" header="0.3" footer="0.3"/>
  <pageSetup paperSize="9" scale="38" fitToHeight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6"/>
  <sheetViews>
    <sheetView tabSelected="1" workbookViewId="0">
      <selection activeCell="D10" sqref="D10"/>
    </sheetView>
  </sheetViews>
  <sheetFormatPr defaultRowHeight="15" x14ac:dyDescent="0.25"/>
  <cols>
    <col min="1" max="1" width="23.140625" customWidth="1"/>
    <col min="2" max="2" width="36.140625" customWidth="1"/>
    <col min="3" max="3" width="14.140625" customWidth="1"/>
    <col min="4" max="4" width="15.5703125" customWidth="1"/>
    <col min="5" max="5" width="13.5703125" customWidth="1"/>
    <col min="6" max="6" width="9.7109375" customWidth="1"/>
    <col min="7" max="7" width="13.140625" customWidth="1"/>
    <col min="8" max="8" width="13.28515625" customWidth="1"/>
    <col min="9" max="9" width="7.85546875" customWidth="1"/>
    <col min="10" max="10" width="8.85546875" customWidth="1"/>
    <col min="11" max="11" width="7.85546875" customWidth="1"/>
    <col min="12" max="12" width="8.85546875" customWidth="1"/>
    <col min="13" max="13" width="12.5703125" customWidth="1"/>
    <col min="14" max="14" width="9.140625" customWidth="1"/>
    <col min="15" max="15" width="12.42578125" customWidth="1"/>
    <col min="17" max="17" width="26.28515625" customWidth="1"/>
  </cols>
  <sheetData>
    <row r="1" spans="1:18" ht="18.75" x14ac:dyDescent="0.3">
      <c r="A1" s="29" t="s">
        <v>259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8" ht="18.75" x14ac:dyDescent="0.3">
      <c r="A2" s="27" t="s">
        <v>236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8" ht="18.75" x14ac:dyDescent="0.3">
      <c r="A3" s="27" t="s">
        <v>261</v>
      </c>
      <c r="B3" s="27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8" ht="18.75" x14ac:dyDescent="0.3">
      <c r="A4" s="84"/>
      <c r="B4" s="66" t="s">
        <v>0</v>
      </c>
      <c r="C4" s="65" t="s">
        <v>165</v>
      </c>
      <c r="D4" s="66"/>
      <c r="E4" s="79" t="s">
        <v>1</v>
      </c>
      <c r="F4" s="79"/>
      <c r="G4" s="79"/>
      <c r="H4" s="80" t="s">
        <v>14</v>
      </c>
      <c r="I4" s="79" t="s">
        <v>2</v>
      </c>
      <c r="J4" s="79"/>
      <c r="K4" s="79"/>
      <c r="L4" s="79" t="s">
        <v>3</v>
      </c>
      <c r="M4" s="79"/>
      <c r="N4" s="79"/>
      <c r="O4" s="79"/>
    </row>
    <row r="5" spans="1:18" ht="18.75" x14ac:dyDescent="0.3">
      <c r="A5" s="86"/>
      <c r="B5" s="66"/>
      <c r="C5" s="52" t="s">
        <v>186</v>
      </c>
      <c r="D5" s="30" t="s">
        <v>166</v>
      </c>
      <c r="E5" s="30" t="s">
        <v>4</v>
      </c>
      <c r="F5" s="30" t="s">
        <v>5</v>
      </c>
      <c r="G5" s="30" t="s">
        <v>6</v>
      </c>
      <c r="H5" s="8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</row>
    <row r="6" spans="1:18" ht="18.75" x14ac:dyDescent="0.3">
      <c r="A6" s="65" t="s">
        <v>15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8" ht="37.5" x14ac:dyDescent="0.3">
      <c r="A7" s="84" t="s">
        <v>196</v>
      </c>
      <c r="B7" s="43" t="s">
        <v>28</v>
      </c>
      <c r="C7" s="65" t="s">
        <v>242</v>
      </c>
      <c r="D7" s="66"/>
      <c r="E7" s="30">
        <v>30.93</v>
      </c>
      <c r="F7" s="30">
        <v>22.89</v>
      </c>
      <c r="G7" s="30">
        <v>36</v>
      </c>
      <c r="H7" s="30">
        <v>310.66000000000003</v>
      </c>
      <c r="I7" s="30">
        <v>0.1</v>
      </c>
      <c r="J7" s="30">
        <v>0.82</v>
      </c>
      <c r="K7" s="30">
        <v>0.37</v>
      </c>
      <c r="L7" s="30">
        <v>251.55</v>
      </c>
      <c r="M7" s="30">
        <v>383.23</v>
      </c>
      <c r="N7" s="30">
        <v>54.36</v>
      </c>
      <c r="O7" s="30">
        <v>0.93</v>
      </c>
      <c r="Q7" s="9"/>
      <c r="R7" s="23"/>
    </row>
    <row r="8" spans="1:18" ht="18.75" x14ac:dyDescent="0.3">
      <c r="A8" s="85"/>
      <c r="B8" s="39" t="s">
        <v>76</v>
      </c>
      <c r="C8" s="36">
        <v>141</v>
      </c>
      <c r="D8" s="37">
        <v>140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Q8" s="9"/>
      <c r="R8" s="23"/>
    </row>
    <row r="9" spans="1:18" ht="18.75" x14ac:dyDescent="0.3">
      <c r="A9" s="85"/>
      <c r="B9" s="39" t="s">
        <v>140</v>
      </c>
      <c r="C9" s="36">
        <v>10</v>
      </c>
      <c r="D9" s="37">
        <v>10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Q9" s="9"/>
      <c r="R9" s="23"/>
    </row>
    <row r="10" spans="1:18" ht="18.75" x14ac:dyDescent="0.3">
      <c r="A10" s="85"/>
      <c r="B10" s="39" t="s">
        <v>77</v>
      </c>
      <c r="C10" s="36">
        <v>5</v>
      </c>
      <c r="D10" s="37">
        <v>5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Q10" s="9"/>
      <c r="R10" s="18"/>
    </row>
    <row r="11" spans="1:18" ht="18.75" x14ac:dyDescent="0.3">
      <c r="A11" s="85"/>
      <c r="B11" s="39" t="s">
        <v>78</v>
      </c>
      <c r="C11" s="44">
        <v>4</v>
      </c>
      <c r="D11" s="45" t="s">
        <v>172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Q11" s="9"/>
      <c r="R11" s="23"/>
    </row>
    <row r="12" spans="1:18" ht="18.75" x14ac:dyDescent="0.3">
      <c r="A12" s="85"/>
      <c r="B12" s="39" t="s">
        <v>62</v>
      </c>
      <c r="C12" s="36">
        <v>5</v>
      </c>
      <c r="D12" s="37">
        <v>5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Q12" s="9"/>
      <c r="R12" s="23"/>
    </row>
    <row r="13" spans="1:18" ht="18.75" x14ac:dyDescent="0.3">
      <c r="A13" s="85"/>
      <c r="B13" s="39" t="s">
        <v>79</v>
      </c>
      <c r="C13" s="36">
        <v>5</v>
      </c>
      <c r="D13" s="37">
        <v>5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Q13" s="9"/>
      <c r="R13" s="23"/>
    </row>
    <row r="14" spans="1:18" ht="18.75" x14ac:dyDescent="0.3">
      <c r="A14" s="85"/>
      <c r="B14" s="39" t="s">
        <v>74</v>
      </c>
      <c r="C14" s="36">
        <v>5</v>
      </c>
      <c r="D14" s="37">
        <v>5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Q14" s="9"/>
      <c r="R14" s="23"/>
    </row>
    <row r="15" spans="1:18" ht="18.75" x14ac:dyDescent="0.3">
      <c r="A15" s="86"/>
      <c r="B15" s="39" t="s">
        <v>80</v>
      </c>
      <c r="C15" s="36">
        <v>50</v>
      </c>
      <c r="D15" s="37">
        <v>50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Q15" s="9"/>
      <c r="R15" s="23"/>
    </row>
    <row r="16" spans="1:18" ht="18.75" x14ac:dyDescent="0.3">
      <c r="A16" s="84" t="s">
        <v>203</v>
      </c>
      <c r="B16" s="38" t="s">
        <v>30</v>
      </c>
      <c r="C16" s="65">
        <v>20</v>
      </c>
      <c r="D16" s="66"/>
      <c r="E16" s="30">
        <v>0</v>
      </c>
      <c r="F16" s="30">
        <v>16.399999999999999</v>
      </c>
      <c r="G16" s="30">
        <v>0.2</v>
      </c>
      <c r="H16" s="30">
        <v>150</v>
      </c>
      <c r="I16" s="30">
        <v>0</v>
      </c>
      <c r="J16" s="30">
        <v>0</v>
      </c>
      <c r="K16" s="30">
        <v>118</v>
      </c>
      <c r="L16" s="30">
        <v>2</v>
      </c>
      <c r="M16" s="30">
        <v>4</v>
      </c>
      <c r="N16" s="30">
        <v>0</v>
      </c>
      <c r="O16" s="30">
        <v>0</v>
      </c>
      <c r="Q16" s="9"/>
      <c r="R16" s="23"/>
    </row>
    <row r="17" spans="1:28" ht="18.75" x14ac:dyDescent="0.3">
      <c r="A17" s="86"/>
      <c r="B17" s="39" t="s">
        <v>62</v>
      </c>
      <c r="C17" s="36">
        <v>20</v>
      </c>
      <c r="D17" s="37">
        <v>20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Q17" s="9"/>
      <c r="R17" s="23"/>
    </row>
    <row r="18" spans="1:28" ht="18.75" x14ac:dyDescent="0.3">
      <c r="A18" s="84" t="s">
        <v>197</v>
      </c>
      <c r="B18" s="38" t="s">
        <v>31</v>
      </c>
      <c r="C18" s="65" t="s">
        <v>32</v>
      </c>
      <c r="D18" s="66"/>
      <c r="E18" s="30">
        <v>0.434</v>
      </c>
      <c r="F18" s="30">
        <v>0</v>
      </c>
      <c r="G18" s="30">
        <v>12.725</v>
      </c>
      <c r="H18" s="30">
        <v>46.033000000000001</v>
      </c>
      <c r="I18" s="30">
        <v>0.02</v>
      </c>
      <c r="J18" s="30">
        <v>0.08</v>
      </c>
      <c r="K18" s="30">
        <v>0</v>
      </c>
      <c r="L18" s="30">
        <v>3.0939999999999999</v>
      </c>
      <c r="M18" s="30">
        <v>2.7949999999999999</v>
      </c>
      <c r="N18" s="30">
        <v>0.55000000000000004</v>
      </c>
      <c r="O18" s="30">
        <v>2E-3</v>
      </c>
      <c r="Q18" s="9"/>
      <c r="R18" s="23"/>
    </row>
    <row r="19" spans="1:28" ht="18.75" x14ac:dyDescent="0.3">
      <c r="A19" s="85"/>
      <c r="B19" s="39" t="s">
        <v>81</v>
      </c>
      <c r="C19" s="37">
        <v>2</v>
      </c>
      <c r="D19" s="37">
        <v>2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Q19" s="9"/>
      <c r="R19" s="23"/>
    </row>
    <row r="20" spans="1:28" ht="18.75" x14ac:dyDescent="0.3">
      <c r="A20" s="85"/>
      <c r="B20" s="39" t="s">
        <v>77</v>
      </c>
      <c r="C20" s="37">
        <v>15</v>
      </c>
      <c r="D20" s="37">
        <v>15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8"/>
      <c r="Q20" s="9"/>
      <c r="R20" s="2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8.75" x14ac:dyDescent="0.3">
      <c r="A21" s="86"/>
      <c r="B21" s="39" t="s">
        <v>82</v>
      </c>
      <c r="C21" s="37">
        <v>7</v>
      </c>
      <c r="D21" s="37">
        <v>7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Q21" s="9"/>
      <c r="R21" s="23"/>
    </row>
    <row r="22" spans="1:28" ht="18.75" x14ac:dyDescent="0.3">
      <c r="A22" s="40"/>
      <c r="B22" s="38" t="s">
        <v>18</v>
      </c>
      <c r="C22" s="65">
        <v>50</v>
      </c>
      <c r="D22" s="66"/>
      <c r="E22" s="41">
        <v>3.8</v>
      </c>
      <c r="F22" s="30">
        <v>0.45</v>
      </c>
      <c r="G22" s="30">
        <v>24.9</v>
      </c>
      <c r="H22" s="30">
        <v>113.22</v>
      </c>
      <c r="I22" s="30">
        <v>0.08</v>
      </c>
      <c r="J22" s="30">
        <v>0</v>
      </c>
      <c r="K22" s="30">
        <v>0</v>
      </c>
      <c r="L22" s="30">
        <v>13.02</v>
      </c>
      <c r="M22" s="30">
        <v>41.5</v>
      </c>
      <c r="N22" s="30">
        <v>17.53</v>
      </c>
      <c r="O22" s="30">
        <v>0.8</v>
      </c>
      <c r="Q22" s="9"/>
      <c r="R22" s="23"/>
    </row>
    <row r="23" spans="1:28" ht="18.75" x14ac:dyDescent="0.3">
      <c r="A23" s="84" t="s">
        <v>198</v>
      </c>
      <c r="B23" s="38" t="s">
        <v>142</v>
      </c>
      <c r="C23" s="65">
        <v>100</v>
      </c>
      <c r="D23" s="66"/>
      <c r="E23" s="30" t="s">
        <v>243</v>
      </c>
      <c r="F23" s="30">
        <v>6.09</v>
      </c>
      <c r="G23" s="30">
        <v>2.38</v>
      </c>
      <c r="H23" s="30">
        <v>67.3</v>
      </c>
      <c r="I23" s="30">
        <v>0.03</v>
      </c>
      <c r="J23" s="30">
        <v>9.5</v>
      </c>
      <c r="K23" s="30">
        <v>0</v>
      </c>
      <c r="L23" s="30">
        <v>21.85</v>
      </c>
      <c r="M23" s="30">
        <v>40.020000000000003</v>
      </c>
      <c r="N23" s="30">
        <v>13.3</v>
      </c>
      <c r="O23" s="30">
        <v>0.56999999999999995</v>
      </c>
      <c r="Q23" s="11"/>
      <c r="R23" s="23"/>
    </row>
    <row r="24" spans="1:28" ht="18.75" x14ac:dyDescent="0.3">
      <c r="A24" s="85"/>
      <c r="B24" s="39" t="s">
        <v>143</v>
      </c>
      <c r="C24" s="36">
        <v>118.8</v>
      </c>
      <c r="D24" s="37">
        <v>95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Q24" s="11"/>
      <c r="R24" s="23"/>
    </row>
    <row r="25" spans="1:28" ht="18.75" x14ac:dyDescent="0.3">
      <c r="A25" s="86"/>
      <c r="B25" s="39" t="s">
        <v>144</v>
      </c>
      <c r="C25" s="36">
        <v>6</v>
      </c>
      <c r="D25" s="37">
        <v>6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Q25" s="11"/>
      <c r="R25" s="24"/>
    </row>
    <row r="26" spans="1:28" ht="18.75" x14ac:dyDescent="0.3">
      <c r="A26" s="40"/>
      <c r="B26" s="38" t="s">
        <v>19</v>
      </c>
      <c r="C26" s="65"/>
      <c r="D26" s="66"/>
      <c r="E26" s="30">
        <f t="shared" ref="E26:O26" si="0">SUM(E7:E23)</f>
        <v>35.164000000000001</v>
      </c>
      <c r="F26" s="30">
        <f t="shared" si="0"/>
        <v>45.83</v>
      </c>
      <c r="G26" s="30">
        <f t="shared" si="0"/>
        <v>76.204999999999998</v>
      </c>
      <c r="H26" s="30">
        <f t="shared" si="0"/>
        <v>687.21299999999997</v>
      </c>
      <c r="I26" s="30">
        <f t="shared" si="0"/>
        <v>0.23</v>
      </c>
      <c r="J26" s="30">
        <f t="shared" si="0"/>
        <v>10.4</v>
      </c>
      <c r="K26" s="30">
        <f t="shared" si="0"/>
        <v>118.37</v>
      </c>
      <c r="L26" s="30">
        <f t="shared" si="0"/>
        <v>291.51400000000001</v>
      </c>
      <c r="M26" s="30">
        <f t="shared" si="0"/>
        <v>471.54500000000002</v>
      </c>
      <c r="N26" s="30">
        <f t="shared" si="0"/>
        <v>85.74</v>
      </c>
      <c r="O26" s="30">
        <f t="shared" si="0"/>
        <v>2.302</v>
      </c>
      <c r="Q26" s="11"/>
      <c r="R26" s="24"/>
    </row>
    <row r="27" spans="1:28" ht="18.75" x14ac:dyDescent="0.3">
      <c r="A27" s="65" t="s">
        <v>20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66"/>
    </row>
    <row r="28" spans="1:28" ht="18.75" x14ac:dyDescent="0.3">
      <c r="A28" s="84"/>
      <c r="B28" s="38" t="s">
        <v>51</v>
      </c>
      <c r="C28" s="65">
        <v>100</v>
      </c>
      <c r="D28" s="66"/>
      <c r="E28" s="30">
        <v>1.4</v>
      </c>
      <c r="F28" s="30">
        <v>7</v>
      </c>
      <c r="G28" s="30">
        <v>7.2240000000000002</v>
      </c>
      <c r="H28" s="30">
        <v>96.38</v>
      </c>
      <c r="I28" s="30">
        <v>2.4E-2</v>
      </c>
      <c r="J28" s="30">
        <v>2</v>
      </c>
      <c r="K28" s="30">
        <v>0</v>
      </c>
      <c r="L28" s="30">
        <v>45.305999999999997</v>
      </c>
      <c r="M28" s="30">
        <v>81.08</v>
      </c>
      <c r="N28" s="30">
        <v>22.75</v>
      </c>
      <c r="O28" s="30">
        <v>3.78</v>
      </c>
    </row>
    <row r="29" spans="1:28" ht="18.75" x14ac:dyDescent="0.3">
      <c r="A29" s="85"/>
      <c r="B29" s="39" t="s">
        <v>119</v>
      </c>
      <c r="C29" s="36">
        <v>100</v>
      </c>
      <c r="D29" s="37">
        <v>100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1:28" ht="18.75" x14ac:dyDescent="0.3">
      <c r="A30" s="84" t="s">
        <v>224</v>
      </c>
      <c r="B30" s="38" t="s">
        <v>163</v>
      </c>
      <c r="C30" s="65">
        <v>250</v>
      </c>
      <c r="D30" s="66"/>
      <c r="E30" s="30">
        <v>5.99</v>
      </c>
      <c r="F30" s="30">
        <v>7.54</v>
      </c>
      <c r="G30" s="30">
        <v>15.53</v>
      </c>
      <c r="H30" s="30">
        <v>148.28</v>
      </c>
      <c r="I30" s="30">
        <v>0.08</v>
      </c>
      <c r="J30" s="30">
        <v>0.04</v>
      </c>
      <c r="K30" s="30">
        <v>1.28</v>
      </c>
      <c r="L30" s="30">
        <v>40.090000000000003</v>
      </c>
      <c r="M30" s="30">
        <v>43.73</v>
      </c>
      <c r="N30" s="30">
        <v>6.78</v>
      </c>
      <c r="O30" s="30">
        <v>0.38</v>
      </c>
    </row>
    <row r="31" spans="1:28" ht="18.75" x14ac:dyDescent="0.3">
      <c r="A31" s="85"/>
      <c r="B31" s="39" t="s">
        <v>159</v>
      </c>
      <c r="C31" s="36">
        <v>64</v>
      </c>
      <c r="D31" s="37">
        <v>55.8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1:28" ht="18.75" x14ac:dyDescent="0.3">
      <c r="A32" s="85"/>
      <c r="B32" s="39" t="s">
        <v>145</v>
      </c>
      <c r="C32" s="36">
        <v>37.5</v>
      </c>
      <c r="D32" s="37">
        <v>30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5" ht="18.75" x14ac:dyDescent="0.3">
      <c r="A33" s="85"/>
      <c r="B33" s="39" t="s">
        <v>67</v>
      </c>
      <c r="C33" s="36">
        <v>33.299999999999997</v>
      </c>
      <c r="D33" s="37">
        <v>25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5" ht="18.75" x14ac:dyDescent="0.3">
      <c r="A34" s="85"/>
      <c r="B34" s="39" t="s">
        <v>164</v>
      </c>
      <c r="C34" s="36">
        <v>10</v>
      </c>
      <c r="D34" s="37">
        <v>10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 ht="18.75" x14ac:dyDescent="0.3">
      <c r="A35" s="85"/>
      <c r="B35" s="39" t="s">
        <v>68</v>
      </c>
      <c r="C35" s="36">
        <v>12.5</v>
      </c>
      <c r="D35" s="37">
        <v>10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 ht="18.75" x14ac:dyDescent="0.3">
      <c r="A36" s="85"/>
      <c r="B36" s="39" t="s">
        <v>69</v>
      </c>
      <c r="C36" s="36">
        <v>12</v>
      </c>
      <c r="D36" s="37">
        <v>10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  <row r="37" spans="1:15" ht="18.75" x14ac:dyDescent="0.3">
      <c r="A37" s="86"/>
      <c r="B37" s="39" t="s">
        <v>84</v>
      </c>
      <c r="C37" s="36">
        <v>5</v>
      </c>
      <c r="D37" s="37">
        <v>5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5" ht="18.75" x14ac:dyDescent="0.3">
      <c r="A38" s="84" t="s">
        <v>225</v>
      </c>
      <c r="B38" s="38" t="s">
        <v>46</v>
      </c>
      <c r="C38" s="65">
        <v>100</v>
      </c>
      <c r="D38" s="66"/>
      <c r="E38" s="30">
        <v>10.4</v>
      </c>
      <c r="F38" s="30">
        <v>20</v>
      </c>
      <c r="G38" s="30">
        <v>21.2</v>
      </c>
      <c r="H38" s="30">
        <v>224</v>
      </c>
      <c r="I38" s="30">
        <v>0.04</v>
      </c>
      <c r="J38" s="30">
        <v>0</v>
      </c>
      <c r="K38" s="30">
        <v>0</v>
      </c>
      <c r="L38" s="30">
        <v>24</v>
      </c>
      <c r="M38" s="30">
        <v>159</v>
      </c>
      <c r="N38" s="30">
        <v>20</v>
      </c>
      <c r="O38" s="30">
        <v>1.8</v>
      </c>
    </row>
    <row r="39" spans="1:15" ht="18.75" x14ac:dyDescent="0.3">
      <c r="A39" s="86"/>
      <c r="B39" s="39" t="s">
        <v>117</v>
      </c>
      <c r="C39" s="36">
        <v>102</v>
      </c>
      <c r="D39" s="37">
        <v>100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15" ht="18.75" x14ac:dyDescent="0.3">
      <c r="A40" s="84" t="s">
        <v>194</v>
      </c>
      <c r="B40" s="38" t="s">
        <v>23</v>
      </c>
      <c r="C40" s="65">
        <v>200</v>
      </c>
      <c r="D40" s="66"/>
      <c r="E40" s="30">
        <v>7.36</v>
      </c>
      <c r="F40" s="30">
        <v>6.02</v>
      </c>
      <c r="G40" s="30">
        <v>35.26</v>
      </c>
      <c r="H40" s="30">
        <v>224</v>
      </c>
      <c r="I40" s="30">
        <v>0.08</v>
      </c>
      <c r="J40" s="30">
        <v>0</v>
      </c>
      <c r="K40" s="30">
        <v>28</v>
      </c>
      <c r="L40" s="30">
        <v>6.48</v>
      </c>
      <c r="M40" s="30">
        <v>49.56</v>
      </c>
      <c r="N40" s="30">
        <v>28.16</v>
      </c>
      <c r="O40" s="30">
        <v>1.48</v>
      </c>
    </row>
    <row r="41" spans="1:15" ht="18.75" x14ac:dyDescent="0.3">
      <c r="A41" s="85"/>
      <c r="B41" s="39" t="s">
        <v>63</v>
      </c>
      <c r="C41" s="36">
        <v>0.3</v>
      </c>
      <c r="D41" s="37">
        <v>0.3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5" ht="18.75" x14ac:dyDescent="0.3">
      <c r="A42" s="85"/>
      <c r="B42" s="39" t="s">
        <v>116</v>
      </c>
      <c r="C42" s="36">
        <v>68</v>
      </c>
      <c r="D42" s="37">
        <v>68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5" ht="18.75" x14ac:dyDescent="0.3">
      <c r="A43" s="86"/>
      <c r="B43" s="39" t="s">
        <v>62</v>
      </c>
      <c r="C43" s="36">
        <v>7</v>
      </c>
      <c r="D43" s="37">
        <v>7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5" ht="18.75" x14ac:dyDescent="0.3">
      <c r="A44" s="84" t="s">
        <v>195</v>
      </c>
      <c r="B44" s="38" t="s">
        <v>136</v>
      </c>
      <c r="C44" s="65">
        <v>200</v>
      </c>
      <c r="D44" s="66"/>
      <c r="E44" s="30">
        <v>0.04</v>
      </c>
      <c r="F44" s="30">
        <v>0</v>
      </c>
      <c r="G44" s="30">
        <v>24.76</v>
      </c>
      <c r="H44" s="30">
        <v>94.2</v>
      </c>
      <c r="I44" s="30">
        <v>0.01</v>
      </c>
      <c r="J44" s="30">
        <v>0.16800000000000001</v>
      </c>
      <c r="K44" s="30">
        <v>0</v>
      </c>
      <c r="L44" s="30">
        <v>6.4</v>
      </c>
      <c r="M44" s="30">
        <v>3.6</v>
      </c>
      <c r="N44" s="30">
        <v>0</v>
      </c>
      <c r="O44" s="30">
        <v>0.18</v>
      </c>
    </row>
    <row r="45" spans="1:15" ht="18.75" x14ac:dyDescent="0.3">
      <c r="A45" s="85"/>
      <c r="B45" s="39" t="s">
        <v>75</v>
      </c>
      <c r="C45" s="36">
        <v>15</v>
      </c>
      <c r="D45" s="37">
        <v>15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1:15" ht="18.75" x14ac:dyDescent="0.3">
      <c r="A46" s="86"/>
      <c r="B46" s="39" t="s">
        <v>77</v>
      </c>
      <c r="C46" s="36">
        <v>20</v>
      </c>
      <c r="D46" s="37">
        <v>20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5" ht="18.75" x14ac:dyDescent="0.3">
      <c r="A47" s="40"/>
      <c r="B47" s="38" t="s">
        <v>18</v>
      </c>
      <c r="C47" s="65">
        <v>50</v>
      </c>
      <c r="D47" s="66"/>
      <c r="E47" s="41">
        <v>3.8</v>
      </c>
      <c r="F47" s="30">
        <v>0.45</v>
      </c>
      <c r="G47" s="30">
        <v>24.9</v>
      </c>
      <c r="H47" s="30">
        <v>113.22</v>
      </c>
      <c r="I47" s="30">
        <v>0.08</v>
      </c>
      <c r="J47" s="30">
        <v>0</v>
      </c>
      <c r="K47" s="30">
        <v>0</v>
      </c>
      <c r="L47" s="30">
        <v>13.02</v>
      </c>
      <c r="M47" s="30">
        <v>41.5</v>
      </c>
      <c r="N47" s="30">
        <v>17.53</v>
      </c>
      <c r="O47" s="30">
        <v>0.8</v>
      </c>
    </row>
    <row r="48" spans="1:15" ht="18.75" x14ac:dyDescent="0.3">
      <c r="A48" s="40"/>
      <c r="B48" s="38" t="s">
        <v>24</v>
      </c>
      <c r="C48" s="65">
        <v>50</v>
      </c>
      <c r="D48" s="66"/>
      <c r="E48" s="30">
        <v>2.75</v>
      </c>
      <c r="F48" s="30">
        <v>0.5</v>
      </c>
      <c r="G48" s="30">
        <v>17</v>
      </c>
      <c r="H48" s="30">
        <v>85</v>
      </c>
      <c r="I48" s="30">
        <v>0.09</v>
      </c>
      <c r="J48" s="30">
        <v>0</v>
      </c>
      <c r="K48" s="30">
        <v>0</v>
      </c>
      <c r="L48" s="30">
        <v>10.5</v>
      </c>
      <c r="M48" s="30">
        <v>87</v>
      </c>
      <c r="N48" s="30">
        <v>28.5</v>
      </c>
      <c r="O48" s="30">
        <v>1.8</v>
      </c>
    </row>
    <row r="49" spans="1:15" ht="18.75" x14ac:dyDescent="0.3">
      <c r="A49" s="40"/>
      <c r="B49" s="38" t="s">
        <v>26</v>
      </c>
      <c r="C49" s="65"/>
      <c r="D49" s="66"/>
      <c r="E49" s="30">
        <f t="shared" ref="E49:O49" si="1">SUM(E28:E48)</f>
        <v>31.74</v>
      </c>
      <c r="F49" s="30">
        <f t="shared" si="1"/>
        <v>41.510000000000005</v>
      </c>
      <c r="G49" s="30">
        <f t="shared" si="1"/>
        <v>145.874</v>
      </c>
      <c r="H49" s="30">
        <f t="shared" si="1"/>
        <v>985.08</v>
      </c>
      <c r="I49" s="30">
        <f t="shared" si="1"/>
        <v>0.40400000000000003</v>
      </c>
      <c r="J49" s="30">
        <f t="shared" si="1"/>
        <v>2.2080000000000002</v>
      </c>
      <c r="K49" s="30">
        <f t="shared" si="1"/>
        <v>29.28</v>
      </c>
      <c r="L49" s="30">
        <f t="shared" si="1"/>
        <v>145.79600000000002</v>
      </c>
      <c r="M49" s="30">
        <f t="shared" si="1"/>
        <v>465.47</v>
      </c>
      <c r="N49" s="30">
        <f t="shared" si="1"/>
        <v>123.72</v>
      </c>
      <c r="O49" s="30">
        <f t="shared" si="1"/>
        <v>10.220000000000001</v>
      </c>
    </row>
    <row r="50" spans="1:15" ht="18.75" x14ac:dyDescent="0.3">
      <c r="A50" s="40"/>
      <c r="B50" s="32" t="s">
        <v>187</v>
      </c>
      <c r="C50" s="65"/>
      <c r="D50" s="66"/>
      <c r="E50" s="30">
        <f t="shared" ref="E50:O50" si="2">SUM(E26+E49)</f>
        <v>66.903999999999996</v>
      </c>
      <c r="F50" s="30">
        <f t="shared" si="2"/>
        <v>87.34</v>
      </c>
      <c r="G50" s="30">
        <f t="shared" si="2"/>
        <v>222.07900000000001</v>
      </c>
      <c r="H50" s="30">
        <f t="shared" si="2"/>
        <v>1672.2930000000001</v>
      </c>
      <c r="I50" s="30">
        <f t="shared" si="2"/>
        <v>0.63400000000000001</v>
      </c>
      <c r="J50" s="30">
        <f t="shared" si="2"/>
        <v>12.608000000000001</v>
      </c>
      <c r="K50" s="30">
        <f t="shared" si="2"/>
        <v>147.65</v>
      </c>
      <c r="L50" s="30">
        <f t="shared" si="2"/>
        <v>437.31000000000006</v>
      </c>
      <c r="M50" s="30">
        <f t="shared" si="2"/>
        <v>937.0150000000001</v>
      </c>
      <c r="N50" s="30">
        <f t="shared" si="2"/>
        <v>209.45999999999998</v>
      </c>
      <c r="O50" s="30">
        <f t="shared" si="2"/>
        <v>12.522</v>
      </c>
    </row>
    <row r="51" spans="1:15" ht="18.75" x14ac:dyDescent="0.3">
      <c r="A51" s="65" t="s">
        <v>122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66"/>
    </row>
    <row r="52" spans="1:15" ht="18.75" x14ac:dyDescent="0.3">
      <c r="A52" s="84" t="s">
        <v>213</v>
      </c>
      <c r="B52" s="50" t="s">
        <v>130</v>
      </c>
      <c r="C52" s="65">
        <v>200</v>
      </c>
      <c r="D52" s="66"/>
      <c r="E52" s="30">
        <v>1.36</v>
      </c>
      <c r="F52" s="30"/>
      <c r="G52" s="30">
        <v>29.02</v>
      </c>
      <c r="H52" s="30">
        <v>116.19</v>
      </c>
      <c r="I52" s="30"/>
      <c r="J52" s="30"/>
      <c r="K52" s="30"/>
      <c r="L52" s="30">
        <v>9.9</v>
      </c>
      <c r="M52" s="30">
        <v>18.48</v>
      </c>
      <c r="N52" s="30"/>
      <c r="O52" s="30">
        <v>0.03</v>
      </c>
    </row>
    <row r="53" spans="1:15" ht="18.75" x14ac:dyDescent="0.3">
      <c r="A53" s="85"/>
      <c r="B53" s="39" t="s">
        <v>108</v>
      </c>
      <c r="C53" s="36">
        <v>24</v>
      </c>
      <c r="D53" s="37">
        <v>24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1:15" ht="18.75" x14ac:dyDescent="0.3">
      <c r="A54" s="86"/>
      <c r="B54" s="39" t="s">
        <v>77</v>
      </c>
      <c r="C54" s="36">
        <v>10</v>
      </c>
      <c r="D54" s="37">
        <v>10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1:15" ht="18.75" x14ac:dyDescent="0.3">
      <c r="A55" s="40"/>
      <c r="B55" s="38" t="s">
        <v>127</v>
      </c>
      <c r="C55" s="65">
        <v>25</v>
      </c>
      <c r="D55" s="66"/>
      <c r="E55" s="30">
        <v>0.98</v>
      </c>
      <c r="F55" s="30">
        <v>7.65</v>
      </c>
      <c r="G55" s="30">
        <v>15.63</v>
      </c>
      <c r="H55" s="30">
        <v>135.25</v>
      </c>
      <c r="I55" s="30"/>
      <c r="J55" s="30"/>
      <c r="K55" s="30"/>
      <c r="L55" s="30"/>
      <c r="M55" s="30"/>
      <c r="N55" s="30"/>
      <c r="O55" s="30"/>
    </row>
    <row r="56" spans="1:15" ht="18.75" x14ac:dyDescent="0.3">
      <c r="A56" s="40"/>
      <c r="B56" s="38" t="s">
        <v>125</v>
      </c>
      <c r="C56" s="65"/>
      <c r="D56" s="66"/>
      <c r="E56" s="30">
        <f>SUM(E52:E55)</f>
        <v>2.34</v>
      </c>
      <c r="F56" s="30">
        <f t="shared" ref="F56:O56" si="3">SUM(F52:F55)</f>
        <v>7.65</v>
      </c>
      <c r="G56" s="30">
        <f t="shared" si="3"/>
        <v>44.65</v>
      </c>
      <c r="H56" s="30">
        <f t="shared" si="3"/>
        <v>251.44</v>
      </c>
      <c r="I56" s="30"/>
      <c r="J56" s="30"/>
      <c r="K56" s="30"/>
      <c r="L56" s="30">
        <f t="shared" si="3"/>
        <v>9.9</v>
      </c>
      <c r="M56" s="30">
        <f t="shared" si="3"/>
        <v>18.48</v>
      </c>
      <c r="N56" s="30"/>
      <c r="O56" s="30">
        <f t="shared" si="3"/>
        <v>0.03</v>
      </c>
    </row>
    <row r="57" spans="1:15" ht="18.75" x14ac:dyDescent="0.3">
      <c r="A57" s="40"/>
      <c r="B57" s="38" t="s">
        <v>27</v>
      </c>
      <c r="C57" s="65"/>
      <c r="D57" s="66"/>
      <c r="E57" s="30">
        <f>SUM(E26,E49,E56)</f>
        <v>69.244</v>
      </c>
      <c r="F57" s="30">
        <f t="shared" ref="F57:O57" si="4">SUM(F49,F56,F26)</f>
        <v>94.990000000000009</v>
      </c>
      <c r="G57" s="30">
        <f t="shared" si="4"/>
        <v>266.72899999999998</v>
      </c>
      <c r="H57" s="30">
        <f t="shared" si="4"/>
        <v>1923.7329999999999</v>
      </c>
      <c r="I57" s="30">
        <f t="shared" si="4"/>
        <v>0.63400000000000001</v>
      </c>
      <c r="J57" s="30">
        <f t="shared" si="4"/>
        <v>12.608000000000001</v>
      </c>
      <c r="K57" s="30">
        <f t="shared" si="4"/>
        <v>147.65</v>
      </c>
      <c r="L57" s="30">
        <f t="shared" si="4"/>
        <v>447.21000000000004</v>
      </c>
      <c r="M57" s="30">
        <f t="shared" si="4"/>
        <v>955.49500000000012</v>
      </c>
      <c r="N57" s="30">
        <f t="shared" si="4"/>
        <v>209.45999999999998</v>
      </c>
      <c r="O57" s="30">
        <f t="shared" si="4"/>
        <v>12.552</v>
      </c>
    </row>
    <row r="75" spans="2:15" x14ac:dyDescent="0.25">
      <c r="B75" s="8"/>
      <c r="C75" s="8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2:15" x14ac:dyDescent="0.25">
      <c r="B76" s="5"/>
      <c r="C76" s="5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25">
      <c r="B77" s="5"/>
      <c r="C77" s="5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25">
      <c r="B78" s="5"/>
      <c r="C78" s="5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25">
      <c r="B79" s="5"/>
      <c r="C79" s="5"/>
      <c r="D79" s="13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25">
      <c r="B80" s="5"/>
      <c r="C80" s="5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25">
      <c r="B81" s="5"/>
      <c r="C81" s="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25">
      <c r="B82" s="5"/>
      <c r="C82" s="5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25">
      <c r="B83" s="5"/>
      <c r="C83" s="5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25">
      <c r="B84" s="8"/>
      <c r="C84" s="8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2:15" x14ac:dyDescent="0.25">
      <c r="B85" s="5"/>
      <c r="C85" s="5"/>
      <c r="D85" s="6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2:15" x14ac:dyDescent="0.25">
      <c r="B86" s="5"/>
      <c r="C86" s="5"/>
      <c r="D86" s="6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2:15" x14ac:dyDescent="0.25">
      <c r="B87" s="5"/>
      <c r="C87" s="5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25">
      <c r="B88" s="8"/>
      <c r="C88" s="8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2:15" x14ac:dyDescent="0.25">
      <c r="B89" s="5"/>
      <c r="C89" s="5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25">
      <c r="B90" s="5"/>
      <c r="C90" s="5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25">
      <c r="B91" s="5"/>
      <c r="C91" s="5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25">
      <c r="B92" s="8"/>
      <c r="C92" s="8"/>
      <c r="D92" s="4"/>
      <c r="E92" s="1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2:15" x14ac:dyDescent="0.25">
      <c r="B93" s="8"/>
      <c r="C93" s="8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2:15" x14ac:dyDescent="0.25">
      <c r="B94" s="5"/>
      <c r="C94" s="5"/>
      <c r="D94" s="6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2:15" x14ac:dyDescent="0.25">
      <c r="B95" s="5"/>
      <c r="C95" s="5"/>
      <c r="D95" s="6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2:15" x14ac:dyDescent="0.25">
      <c r="B96" s="8"/>
      <c r="C96" s="8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</sheetData>
  <mergeCells count="39">
    <mergeCell ref="C16:D16"/>
    <mergeCell ref="C55:D55"/>
    <mergeCell ref="C56:D56"/>
    <mergeCell ref="C57:D57"/>
    <mergeCell ref="C28:D28"/>
    <mergeCell ref="C50:D50"/>
    <mergeCell ref="C26:D26"/>
    <mergeCell ref="C30:D30"/>
    <mergeCell ref="C38:D38"/>
    <mergeCell ref="C40:D40"/>
    <mergeCell ref="C44:D44"/>
    <mergeCell ref="A27:O27"/>
    <mergeCell ref="A52:A54"/>
    <mergeCell ref="A28:A29"/>
    <mergeCell ref="A30:A37"/>
    <mergeCell ref="A38:A39"/>
    <mergeCell ref="A4:A5"/>
    <mergeCell ref="A6:O6"/>
    <mergeCell ref="A7:A15"/>
    <mergeCell ref="A18:A21"/>
    <mergeCell ref="A23:A25"/>
    <mergeCell ref="B4:B5"/>
    <mergeCell ref="E4:G4"/>
    <mergeCell ref="H4:H5"/>
    <mergeCell ref="I4:K4"/>
    <mergeCell ref="L4:O4"/>
    <mergeCell ref="C4:D4"/>
    <mergeCell ref="C7:D7"/>
    <mergeCell ref="C18:D18"/>
    <mergeCell ref="C22:D22"/>
    <mergeCell ref="C23:D23"/>
    <mergeCell ref="A16:A17"/>
    <mergeCell ref="C52:D52"/>
    <mergeCell ref="A40:A43"/>
    <mergeCell ref="A44:A46"/>
    <mergeCell ref="A51:O51"/>
    <mergeCell ref="C47:D47"/>
    <mergeCell ref="C48:D48"/>
    <mergeCell ref="C49:D49"/>
  </mergeCells>
  <pageMargins left="0.7" right="0.7" top="0.75" bottom="0.75" header="0.3" footer="0.3"/>
  <pageSetup paperSize="9" scale="64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topLeftCell="A41" workbookViewId="0">
      <selection activeCell="C22" sqref="C22"/>
    </sheetView>
  </sheetViews>
  <sheetFormatPr defaultRowHeight="15" x14ac:dyDescent="0.25"/>
  <cols>
    <col min="1" max="1" width="16.28515625" customWidth="1"/>
    <col min="2" max="2" width="40.7109375" customWidth="1"/>
    <col min="3" max="3" width="20" customWidth="1"/>
    <col min="4" max="4" width="13.7109375" customWidth="1"/>
    <col min="5" max="5" width="13.85546875" customWidth="1"/>
    <col min="6" max="6" width="10.42578125" customWidth="1"/>
    <col min="7" max="7" width="11.28515625" customWidth="1"/>
    <col min="8" max="8" width="11" customWidth="1"/>
    <col min="9" max="9" width="9.140625" customWidth="1"/>
    <col min="10" max="10" width="9.28515625" customWidth="1"/>
    <col min="11" max="11" width="7.5703125" customWidth="1"/>
    <col min="12" max="12" width="8.42578125" customWidth="1"/>
    <col min="13" max="13" width="8" customWidth="1"/>
    <col min="14" max="14" width="6.85546875" customWidth="1"/>
    <col min="15" max="15" width="10.140625" customWidth="1"/>
    <col min="17" max="17" width="21.42578125" customWidth="1"/>
    <col min="18" max="18" width="17.5703125" customWidth="1"/>
    <col min="21" max="21" width="15.28515625" customWidth="1"/>
  </cols>
  <sheetData>
    <row r="1" spans="1:20" ht="18.75" x14ac:dyDescent="0.3">
      <c r="A1" s="27" t="s">
        <v>229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20" ht="18.75" x14ac:dyDescent="0.3">
      <c r="A2" s="27" t="s">
        <v>230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20" ht="18.75" x14ac:dyDescent="0.3">
      <c r="A3" s="27" t="s">
        <v>261</v>
      </c>
      <c r="B3" s="29"/>
      <c r="C3" s="29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20" ht="15" customHeight="1" x14ac:dyDescent="0.3">
      <c r="A4" s="84"/>
      <c r="B4" s="68" t="s">
        <v>0</v>
      </c>
      <c r="C4" s="79" t="s">
        <v>165</v>
      </c>
      <c r="D4" s="79"/>
      <c r="E4" s="79" t="s">
        <v>1</v>
      </c>
      <c r="F4" s="79"/>
      <c r="G4" s="79"/>
      <c r="H4" s="80" t="s">
        <v>14</v>
      </c>
      <c r="I4" s="79" t="s">
        <v>2</v>
      </c>
      <c r="J4" s="79"/>
      <c r="K4" s="79"/>
      <c r="L4" s="79" t="s">
        <v>3</v>
      </c>
      <c r="M4" s="79"/>
      <c r="N4" s="79"/>
      <c r="O4" s="79"/>
    </row>
    <row r="5" spans="1:20" ht="18.75" x14ac:dyDescent="0.3">
      <c r="A5" s="86"/>
      <c r="B5" s="70"/>
      <c r="C5" s="30" t="s">
        <v>171</v>
      </c>
      <c r="D5" s="31" t="s">
        <v>166</v>
      </c>
      <c r="E5" s="32" t="s">
        <v>4</v>
      </c>
      <c r="F5" s="32" t="s">
        <v>5</v>
      </c>
      <c r="G5" s="32" t="s">
        <v>6</v>
      </c>
      <c r="H5" s="8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  <c r="Q5" s="9"/>
      <c r="R5" s="9"/>
      <c r="S5" s="9"/>
      <c r="T5" s="9"/>
    </row>
    <row r="6" spans="1:20" ht="18.75" x14ac:dyDescent="0.3">
      <c r="A6" s="65" t="s">
        <v>15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Q6" s="9"/>
      <c r="R6" s="9"/>
      <c r="S6" s="9"/>
      <c r="T6" s="9"/>
    </row>
    <row r="7" spans="1:20" ht="37.5" x14ac:dyDescent="0.3">
      <c r="A7" s="84" t="s">
        <v>196</v>
      </c>
      <c r="B7" s="43" t="s">
        <v>28</v>
      </c>
      <c r="C7" s="65" t="s">
        <v>242</v>
      </c>
      <c r="D7" s="66"/>
      <c r="E7" s="30">
        <v>30.93</v>
      </c>
      <c r="F7" s="30">
        <v>22.89</v>
      </c>
      <c r="G7" s="30">
        <v>36</v>
      </c>
      <c r="H7" s="30">
        <v>310.66000000000003</v>
      </c>
      <c r="I7" s="30">
        <v>0.1</v>
      </c>
      <c r="J7" s="30">
        <v>0.82</v>
      </c>
      <c r="K7" s="30">
        <v>0.37</v>
      </c>
      <c r="L7" s="30">
        <v>251.55</v>
      </c>
      <c r="M7" s="30">
        <v>383.23</v>
      </c>
      <c r="N7" s="30">
        <v>54.36</v>
      </c>
      <c r="O7" s="30">
        <v>0.93</v>
      </c>
      <c r="Q7" s="9"/>
      <c r="R7" s="9"/>
      <c r="S7" s="9"/>
      <c r="T7" s="9"/>
    </row>
    <row r="8" spans="1:20" ht="18.75" x14ac:dyDescent="0.3">
      <c r="A8" s="85"/>
      <c r="B8" s="39" t="s">
        <v>76</v>
      </c>
      <c r="C8" s="36">
        <v>141</v>
      </c>
      <c r="D8" s="37">
        <v>140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Q8" s="9"/>
      <c r="R8" s="18"/>
      <c r="S8" s="9"/>
      <c r="T8" s="10"/>
    </row>
    <row r="9" spans="1:20" ht="18.75" x14ac:dyDescent="0.3">
      <c r="A9" s="85"/>
      <c r="B9" s="39" t="s">
        <v>140</v>
      </c>
      <c r="C9" s="36">
        <v>10</v>
      </c>
      <c r="D9" s="37">
        <v>10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Q9" s="9"/>
      <c r="R9" s="9"/>
      <c r="S9" s="9"/>
      <c r="T9" s="9"/>
    </row>
    <row r="10" spans="1:20" ht="18.75" x14ac:dyDescent="0.3">
      <c r="A10" s="85"/>
      <c r="B10" s="39" t="s">
        <v>77</v>
      </c>
      <c r="C10" s="36">
        <v>10</v>
      </c>
      <c r="D10" s="37">
        <v>10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Q10" s="9"/>
      <c r="R10" s="9"/>
      <c r="S10" s="9"/>
      <c r="T10" s="9"/>
    </row>
    <row r="11" spans="1:20" ht="18.75" x14ac:dyDescent="0.3">
      <c r="A11" s="85"/>
      <c r="B11" s="39" t="s">
        <v>78</v>
      </c>
      <c r="C11" s="44">
        <v>4</v>
      </c>
      <c r="D11" s="45" t="s">
        <v>172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Q11" s="9"/>
      <c r="R11" s="9"/>
      <c r="S11" s="9"/>
      <c r="T11" s="9"/>
    </row>
    <row r="12" spans="1:20" ht="18.75" x14ac:dyDescent="0.3">
      <c r="A12" s="85"/>
      <c r="B12" s="39" t="s">
        <v>62</v>
      </c>
      <c r="C12" s="36">
        <v>5</v>
      </c>
      <c r="D12" s="37">
        <v>5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Q12" s="9"/>
      <c r="R12" s="9"/>
      <c r="S12" s="9"/>
      <c r="T12" s="9"/>
    </row>
    <row r="13" spans="1:20" ht="18.75" x14ac:dyDescent="0.3">
      <c r="A13" s="85"/>
      <c r="B13" s="39" t="s">
        <v>79</v>
      </c>
      <c r="C13" s="36">
        <v>5</v>
      </c>
      <c r="D13" s="37">
        <v>5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Q13" s="9"/>
      <c r="R13" s="9"/>
      <c r="S13" s="9"/>
      <c r="T13" s="9"/>
    </row>
    <row r="14" spans="1:20" ht="18.75" x14ac:dyDescent="0.3">
      <c r="A14" s="85"/>
      <c r="B14" s="39" t="s">
        <v>74</v>
      </c>
      <c r="C14" s="36">
        <v>5</v>
      </c>
      <c r="D14" s="37">
        <v>5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Q14" s="9"/>
      <c r="R14" s="9"/>
      <c r="S14" s="9"/>
      <c r="T14" s="9"/>
    </row>
    <row r="15" spans="1:20" ht="18.75" x14ac:dyDescent="0.3">
      <c r="A15" s="86"/>
      <c r="B15" s="39" t="s">
        <v>80</v>
      </c>
      <c r="C15" s="36">
        <v>50</v>
      </c>
      <c r="D15" s="37">
        <v>50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Q15" s="9"/>
      <c r="R15" s="9"/>
      <c r="S15" s="9"/>
      <c r="T15" s="9"/>
    </row>
    <row r="16" spans="1:20" ht="18.75" x14ac:dyDescent="0.3">
      <c r="A16" s="84" t="s">
        <v>249</v>
      </c>
      <c r="B16" s="38" t="s">
        <v>146</v>
      </c>
      <c r="C16" s="65">
        <v>50</v>
      </c>
      <c r="D16" s="66"/>
      <c r="E16" s="30">
        <v>13.78</v>
      </c>
      <c r="F16" s="30">
        <v>12.64</v>
      </c>
      <c r="G16" s="30">
        <v>60.11</v>
      </c>
      <c r="H16" s="30">
        <v>394.55</v>
      </c>
      <c r="I16" s="30">
        <v>0.17</v>
      </c>
      <c r="J16" s="30">
        <v>0</v>
      </c>
      <c r="K16" s="30">
        <v>0.15</v>
      </c>
      <c r="L16" s="30">
        <v>215.99</v>
      </c>
      <c r="M16" s="30">
        <v>217</v>
      </c>
      <c r="N16" s="30">
        <v>42.91</v>
      </c>
      <c r="O16" s="30">
        <v>1.74</v>
      </c>
      <c r="Q16" s="9"/>
      <c r="R16" s="9"/>
      <c r="S16" s="9"/>
      <c r="T16" s="9"/>
    </row>
    <row r="17" spans="1:20" ht="18.75" x14ac:dyDescent="0.3">
      <c r="A17" s="85"/>
      <c r="B17" s="39" t="s">
        <v>147</v>
      </c>
      <c r="C17" s="36">
        <v>16</v>
      </c>
      <c r="D17" s="37">
        <v>16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Q17" s="9"/>
      <c r="R17" s="9"/>
      <c r="S17" s="9"/>
      <c r="T17" s="9"/>
    </row>
    <row r="18" spans="1:20" ht="18.75" x14ac:dyDescent="0.3">
      <c r="A18" s="85"/>
      <c r="B18" s="39" t="s">
        <v>148</v>
      </c>
      <c r="C18" s="36">
        <v>30</v>
      </c>
      <c r="D18" s="37">
        <v>30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Q18" s="9"/>
      <c r="R18" s="9"/>
      <c r="S18" s="9"/>
      <c r="T18" s="9"/>
    </row>
    <row r="19" spans="1:20" ht="18.75" x14ac:dyDescent="0.3">
      <c r="A19" s="86"/>
      <c r="B19" s="39" t="s">
        <v>62</v>
      </c>
      <c r="C19" s="36">
        <v>5</v>
      </c>
      <c r="D19" s="37">
        <v>5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Q19" s="9"/>
      <c r="R19" s="9"/>
      <c r="S19" s="9"/>
      <c r="T19" s="9"/>
    </row>
    <row r="20" spans="1:20" ht="18.75" x14ac:dyDescent="0.3">
      <c r="A20" s="84" t="s">
        <v>197</v>
      </c>
      <c r="B20" s="38" t="s">
        <v>31</v>
      </c>
      <c r="C20" s="65" t="s">
        <v>32</v>
      </c>
      <c r="D20" s="66"/>
      <c r="E20" s="30">
        <v>0.434</v>
      </c>
      <c r="F20" s="30">
        <v>0</v>
      </c>
      <c r="G20" s="30">
        <v>12.725</v>
      </c>
      <c r="H20" s="30">
        <v>46.033000000000001</v>
      </c>
      <c r="I20" s="30">
        <v>0.02</v>
      </c>
      <c r="J20" s="30">
        <v>0.08</v>
      </c>
      <c r="K20" s="30">
        <v>0</v>
      </c>
      <c r="L20" s="30">
        <v>3.0939999999999999</v>
      </c>
      <c r="M20" s="30">
        <v>2.7949999999999999</v>
      </c>
      <c r="N20" s="30">
        <v>0.55000000000000004</v>
      </c>
      <c r="O20" s="30">
        <v>2E-3</v>
      </c>
      <c r="Q20" s="9"/>
      <c r="R20" s="9"/>
      <c r="S20" s="9"/>
      <c r="T20" s="9"/>
    </row>
    <row r="21" spans="1:20" ht="18.75" x14ac:dyDescent="0.3">
      <c r="A21" s="85"/>
      <c r="B21" s="39" t="s">
        <v>81</v>
      </c>
      <c r="C21" s="36">
        <v>2</v>
      </c>
      <c r="D21" s="37">
        <v>2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Q21" s="9"/>
      <c r="R21" s="9"/>
      <c r="S21" s="9"/>
      <c r="T21" s="9"/>
    </row>
    <row r="22" spans="1:20" ht="18.75" x14ac:dyDescent="0.3">
      <c r="A22" s="85"/>
      <c r="B22" s="39" t="s">
        <v>77</v>
      </c>
      <c r="C22" s="36">
        <v>15</v>
      </c>
      <c r="D22" s="37">
        <v>15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Q22" s="9"/>
      <c r="R22" s="9"/>
      <c r="S22" s="9"/>
      <c r="T22" s="9"/>
    </row>
    <row r="23" spans="1:20" ht="18.75" x14ac:dyDescent="0.3">
      <c r="A23" s="86"/>
      <c r="B23" s="39" t="s">
        <v>82</v>
      </c>
      <c r="C23" s="36">
        <v>7</v>
      </c>
      <c r="D23" s="37">
        <v>7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Q23" s="9"/>
      <c r="R23" s="9"/>
      <c r="S23" s="9"/>
      <c r="T23" s="9"/>
    </row>
    <row r="24" spans="1:20" ht="18.75" x14ac:dyDescent="0.3">
      <c r="A24" s="40"/>
      <c r="B24" s="38" t="s">
        <v>18</v>
      </c>
      <c r="C24" s="65">
        <v>50</v>
      </c>
      <c r="D24" s="66"/>
      <c r="E24" s="30">
        <v>3.8</v>
      </c>
      <c r="F24" s="30">
        <v>0.45</v>
      </c>
      <c r="G24" s="30">
        <v>24.9</v>
      </c>
      <c r="H24" s="30">
        <v>113.22</v>
      </c>
      <c r="I24" s="30">
        <v>0.08</v>
      </c>
      <c r="J24" s="30">
        <v>0</v>
      </c>
      <c r="K24" s="30">
        <v>0</v>
      </c>
      <c r="L24" s="30">
        <v>13.02</v>
      </c>
      <c r="M24" s="30">
        <v>41.5</v>
      </c>
      <c r="N24" s="30">
        <v>17.53</v>
      </c>
      <c r="O24" s="30">
        <v>0.8</v>
      </c>
      <c r="Q24" s="9"/>
      <c r="R24" s="9"/>
      <c r="S24" s="9"/>
      <c r="T24" s="9"/>
    </row>
    <row r="25" spans="1:20" ht="18.75" x14ac:dyDescent="0.3">
      <c r="A25" s="84" t="s">
        <v>198</v>
      </c>
      <c r="B25" s="38" t="s">
        <v>142</v>
      </c>
      <c r="C25" s="65">
        <v>100</v>
      </c>
      <c r="D25" s="66"/>
      <c r="E25" s="30">
        <v>0.76</v>
      </c>
      <c r="F25" s="30">
        <v>6.09</v>
      </c>
      <c r="G25" s="30">
        <v>2.38</v>
      </c>
      <c r="H25" s="30">
        <v>0.03</v>
      </c>
      <c r="I25" s="30">
        <v>9.5</v>
      </c>
      <c r="J25" s="30">
        <v>0</v>
      </c>
      <c r="K25" s="30">
        <v>0</v>
      </c>
      <c r="L25" s="30">
        <v>21.85</v>
      </c>
      <c r="M25" s="30">
        <v>10.02</v>
      </c>
      <c r="N25" s="30">
        <v>13.3</v>
      </c>
      <c r="O25" s="30">
        <v>0.56999999999999995</v>
      </c>
      <c r="Q25" s="11"/>
      <c r="R25" s="9"/>
      <c r="S25" s="11"/>
      <c r="T25" s="9"/>
    </row>
    <row r="26" spans="1:20" ht="18.75" x14ac:dyDescent="0.3">
      <c r="A26" s="85"/>
      <c r="B26" s="39" t="s">
        <v>143</v>
      </c>
      <c r="C26" s="36">
        <v>118.8</v>
      </c>
      <c r="D26" s="37">
        <v>95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Q26" s="11"/>
      <c r="R26" s="9"/>
      <c r="S26" s="11"/>
      <c r="T26" s="9"/>
    </row>
    <row r="27" spans="1:20" ht="18.75" x14ac:dyDescent="0.3">
      <c r="A27" s="86"/>
      <c r="B27" s="39" t="s">
        <v>144</v>
      </c>
      <c r="C27" s="36">
        <v>6</v>
      </c>
      <c r="D27" s="37">
        <v>6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Q27" s="11"/>
      <c r="R27" s="9"/>
      <c r="S27" s="11"/>
      <c r="T27" s="9"/>
    </row>
    <row r="28" spans="1:20" ht="18.75" x14ac:dyDescent="0.3">
      <c r="A28" s="40"/>
      <c r="B28" s="38" t="s">
        <v>19</v>
      </c>
      <c r="C28" s="65"/>
      <c r="D28" s="66"/>
      <c r="E28" s="30">
        <f t="shared" ref="E28:O28" si="0">SUM(E7:E25)</f>
        <v>49.703999999999994</v>
      </c>
      <c r="F28" s="30">
        <f t="shared" si="0"/>
        <v>42.070000000000007</v>
      </c>
      <c r="G28" s="30">
        <f t="shared" si="0"/>
        <v>136.11499999999998</v>
      </c>
      <c r="H28" s="30">
        <f>SUM(H7:H25)</f>
        <v>864.49300000000005</v>
      </c>
      <c r="I28" s="30">
        <f t="shared" si="0"/>
        <v>9.8699999999999992</v>
      </c>
      <c r="J28" s="30">
        <f t="shared" si="0"/>
        <v>0.89999999999999991</v>
      </c>
      <c r="K28" s="30">
        <f t="shared" si="0"/>
        <v>0.52</v>
      </c>
      <c r="L28" s="30">
        <f t="shared" si="0"/>
        <v>505.50400000000002</v>
      </c>
      <c r="M28" s="30">
        <f t="shared" si="0"/>
        <v>654.54499999999996</v>
      </c>
      <c r="N28" s="30">
        <f t="shared" si="0"/>
        <v>128.65</v>
      </c>
      <c r="O28" s="30">
        <f t="shared" si="0"/>
        <v>4.0419999999999998</v>
      </c>
      <c r="Q28" s="11"/>
      <c r="R28" s="9"/>
      <c r="S28" s="11"/>
      <c r="T28" s="9"/>
    </row>
    <row r="29" spans="1:20" ht="18.75" x14ac:dyDescent="0.3">
      <c r="A29" s="65" t="s">
        <v>20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66"/>
      <c r="Q29" s="11"/>
      <c r="R29" s="9"/>
      <c r="S29" s="11"/>
      <c r="T29" s="9"/>
    </row>
    <row r="30" spans="1:20" ht="18.75" x14ac:dyDescent="0.3">
      <c r="A30" s="84" t="s">
        <v>206</v>
      </c>
      <c r="B30" s="38" t="s">
        <v>44</v>
      </c>
      <c r="C30" s="65">
        <v>100</v>
      </c>
      <c r="D30" s="66"/>
      <c r="E30" s="30">
        <v>0.82</v>
      </c>
      <c r="F30" s="30">
        <v>3.71</v>
      </c>
      <c r="G30" s="30">
        <v>5.0599999999999996</v>
      </c>
      <c r="H30" s="30">
        <v>56.88</v>
      </c>
      <c r="I30" s="30">
        <v>0.04</v>
      </c>
      <c r="J30" s="30">
        <v>6.15</v>
      </c>
      <c r="K30" s="30">
        <v>0</v>
      </c>
      <c r="L30" s="30">
        <v>13.92</v>
      </c>
      <c r="M30" s="30">
        <v>26.98</v>
      </c>
      <c r="N30" s="30">
        <v>12.45</v>
      </c>
      <c r="O30" s="30">
        <v>0.51</v>
      </c>
      <c r="Q30" s="11"/>
      <c r="R30" s="9"/>
      <c r="S30" s="11"/>
      <c r="T30" s="9"/>
    </row>
    <row r="31" spans="1:20" ht="18.75" x14ac:dyDescent="0.3">
      <c r="A31" s="85"/>
      <c r="B31" s="39" t="s">
        <v>67</v>
      </c>
      <c r="C31" s="36" t="s">
        <v>176</v>
      </c>
      <c r="D31" s="37">
        <v>25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Q31" s="11"/>
      <c r="R31" s="9"/>
      <c r="S31" s="11"/>
      <c r="T31" s="9"/>
    </row>
    <row r="32" spans="1:20" ht="18.75" x14ac:dyDescent="0.3">
      <c r="A32" s="85"/>
      <c r="B32" s="39" t="s">
        <v>94</v>
      </c>
      <c r="C32" s="36" t="s">
        <v>177</v>
      </c>
      <c r="D32" s="37">
        <v>20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Q32" s="11"/>
      <c r="R32" s="9"/>
      <c r="S32" s="11"/>
      <c r="T32" s="9"/>
    </row>
    <row r="33" spans="1:20" ht="18.75" x14ac:dyDescent="0.3">
      <c r="A33" s="85"/>
      <c r="B33" s="39" t="s">
        <v>68</v>
      </c>
      <c r="C33" s="36" t="s">
        <v>178</v>
      </c>
      <c r="D33" s="37">
        <v>15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Q33" s="11"/>
      <c r="R33" s="9"/>
      <c r="S33" s="11"/>
      <c r="T33" s="9"/>
    </row>
    <row r="34" spans="1:20" ht="18.75" x14ac:dyDescent="0.3">
      <c r="A34" s="85"/>
      <c r="B34" s="39" t="s">
        <v>97</v>
      </c>
      <c r="C34" s="36">
        <v>25</v>
      </c>
      <c r="D34" s="37">
        <v>20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Q34" s="11"/>
      <c r="R34" s="9"/>
      <c r="S34" s="11"/>
      <c r="T34" s="9"/>
    </row>
    <row r="35" spans="1:20" ht="18.75" x14ac:dyDescent="0.3">
      <c r="A35" s="85"/>
      <c r="B35" s="39" t="s">
        <v>69</v>
      </c>
      <c r="C35" s="36">
        <v>17.899999999999999</v>
      </c>
      <c r="D35" s="37">
        <v>15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Q35" s="11"/>
      <c r="R35" s="9"/>
      <c r="S35" s="11"/>
      <c r="T35" s="9"/>
    </row>
    <row r="36" spans="1:20" ht="18.75" x14ac:dyDescent="0.3">
      <c r="A36" s="85"/>
      <c r="B36" s="39" t="s">
        <v>84</v>
      </c>
      <c r="C36" s="36">
        <v>6</v>
      </c>
      <c r="D36" s="37">
        <v>6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Q36" s="11"/>
      <c r="R36" s="9"/>
      <c r="S36" s="11"/>
      <c r="T36" s="9"/>
    </row>
    <row r="37" spans="1:20" ht="18.75" x14ac:dyDescent="0.3">
      <c r="A37" s="84" t="s">
        <v>199</v>
      </c>
      <c r="B37" s="38" t="s">
        <v>33</v>
      </c>
      <c r="C37" s="65">
        <v>250</v>
      </c>
      <c r="D37" s="66"/>
      <c r="E37" s="30">
        <v>1.75</v>
      </c>
      <c r="F37" s="30">
        <v>4.8899999999999997</v>
      </c>
      <c r="G37" s="30">
        <v>8.49</v>
      </c>
      <c r="H37" s="30">
        <v>84.75</v>
      </c>
      <c r="I37" s="30">
        <v>0.06</v>
      </c>
      <c r="J37" s="30">
        <v>18.46</v>
      </c>
      <c r="K37" s="30">
        <v>0</v>
      </c>
      <c r="L37" s="30">
        <v>43.33</v>
      </c>
      <c r="M37" s="30">
        <v>47.63</v>
      </c>
      <c r="N37" s="30">
        <v>22.25</v>
      </c>
      <c r="O37" s="30">
        <v>0.8</v>
      </c>
      <c r="Q37" s="11"/>
      <c r="R37" s="9"/>
      <c r="S37" s="11"/>
      <c r="T37" s="9"/>
    </row>
    <row r="38" spans="1:20" ht="18.75" x14ac:dyDescent="0.3">
      <c r="A38" s="85"/>
      <c r="B38" s="39" t="s">
        <v>83</v>
      </c>
      <c r="C38" s="36">
        <v>62.5</v>
      </c>
      <c r="D38" s="37">
        <v>50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20" ht="18.75" x14ac:dyDescent="0.3">
      <c r="A39" s="85"/>
      <c r="B39" s="39" t="s">
        <v>67</v>
      </c>
      <c r="C39" s="36" t="s">
        <v>173</v>
      </c>
      <c r="D39" s="37">
        <v>30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20" ht="18.75" x14ac:dyDescent="0.3">
      <c r="A40" s="85"/>
      <c r="B40" s="39" t="s">
        <v>68</v>
      </c>
      <c r="C40" s="36">
        <v>12.5</v>
      </c>
      <c r="D40" s="37">
        <v>10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20" ht="18.75" x14ac:dyDescent="0.3">
      <c r="A41" s="85"/>
      <c r="B41" s="39" t="s">
        <v>69</v>
      </c>
      <c r="C41" s="36">
        <v>12</v>
      </c>
      <c r="D41" s="37">
        <v>10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20" ht="18.75" x14ac:dyDescent="0.3">
      <c r="A42" s="85"/>
      <c r="B42" s="39" t="s">
        <v>84</v>
      </c>
      <c r="C42" s="36">
        <v>5</v>
      </c>
      <c r="D42" s="37">
        <v>5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20" ht="18.75" x14ac:dyDescent="0.3">
      <c r="A43" s="85"/>
      <c r="B43" s="39" t="s">
        <v>96</v>
      </c>
      <c r="C43" s="36">
        <v>32.4</v>
      </c>
      <c r="D43" s="37">
        <v>32.4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20" ht="18.75" x14ac:dyDescent="0.3">
      <c r="A44" s="86"/>
      <c r="B44" s="39" t="s">
        <v>132</v>
      </c>
      <c r="C44" s="36">
        <v>0.2</v>
      </c>
      <c r="D44" s="37">
        <v>0.2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20" ht="18.75" x14ac:dyDescent="0.3">
      <c r="A45" s="84" t="s">
        <v>200</v>
      </c>
      <c r="B45" s="38" t="s">
        <v>34</v>
      </c>
      <c r="C45" s="65">
        <v>100</v>
      </c>
      <c r="D45" s="66"/>
      <c r="E45" s="30">
        <v>12.7</v>
      </c>
      <c r="F45" s="30">
        <v>3.76</v>
      </c>
      <c r="G45" s="30">
        <v>7.67</v>
      </c>
      <c r="H45" s="30">
        <v>133.75</v>
      </c>
      <c r="I45" s="30">
        <v>0.09</v>
      </c>
      <c r="J45" s="30">
        <v>0.5</v>
      </c>
      <c r="K45" s="30">
        <v>25</v>
      </c>
      <c r="L45" s="30">
        <v>50</v>
      </c>
      <c r="M45" s="30">
        <v>152</v>
      </c>
      <c r="N45" s="30">
        <v>32</v>
      </c>
      <c r="O45" s="30">
        <v>0.7</v>
      </c>
    </row>
    <row r="46" spans="1:20" ht="18.75" x14ac:dyDescent="0.3">
      <c r="A46" s="85"/>
      <c r="B46" s="39" t="s">
        <v>85</v>
      </c>
      <c r="C46" s="36">
        <v>100</v>
      </c>
      <c r="D46" s="37">
        <v>92.5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20" ht="18.75" x14ac:dyDescent="0.3">
      <c r="A47" s="85"/>
      <c r="B47" s="39" t="s">
        <v>114</v>
      </c>
      <c r="C47" s="36">
        <v>12</v>
      </c>
      <c r="D47" s="37">
        <v>12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</row>
    <row r="48" spans="1:20" ht="18.75" x14ac:dyDescent="0.3">
      <c r="A48" s="85"/>
      <c r="B48" s="39" t="s">
        <v>78</v>
      </c>
      <c r="C48" s="36">
        <v>0.7</v>
      </c>
      <c r="D48" s="37">
        <v>0.7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5" ht="18.75" x14ac:dyDescent="0.3">
      <c r="A49" s="85"/>
      <c r="B49" s="39" t="s">
        <v>62</v>
      </c>
      <c r="C49" s="36">
        <v>12</v>
      </c>
      <c r="D49" s="37">
        <v>12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</row>
    <row r="50" spans="1:15" ht="18.75" x14ac:dyDescent="0.3">
      <c r="A50" s="85"/>
      <c r="B50" s="39" t="s">
        <v>74</v>
      </c>
      <c r="C50" s="36">
        <v>8</v>
      </c>
      <c r="D50" s="37">
        <v>8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</row>
    <row r="51" spans="1:15" ht="18.75" x14ac:dyDescent="0.3">
      <c r="A51" s="85"/>
      <c r="B51" s="39" t="s">
        <v>132</v>
      </c>
      <c r="C51" s="36">
        <v>0.2</v>
      </c>
      <c r="D51" s="37">
        <v>0.2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5" ht="18.75" x14ac:dyDescent="0.3">
      <c r="A52" s="86"/>
      <c r="B52" s="39" t="s">
        <v>84</v>
      </c>
      <c r="C52" s="36">
        <v>8</v>
      </c>
      <c r="D52" s="37">
        <v>8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</row>
    <row r="53" spans="1:15" ht="18.75" x14ac:dyDescent="0.3">
      <c r="A53" s="84" t="s">
        <v>201</v>
      </c>
      <c r="B53" s="38" t="s">
        <v>35</v>
      </c>
      <c r="C53" s="65">
        <v>200</v>
      </c>
      <c r="D53" s="66"/>
      <c r="E53" s="30">
        <v>4.08</v>
      </c>
      <c r="F53" s="30">
        <v>6.4</v>
      </c>
      <c r="G53" s="30">
        <v>27.26</v>
      </c>
      <c r="H53" s="30">
        <v>183</v>
      </c>
      <c r="I53" s="30">
        <v>0.18</v>
      </c>
      <c r="J53" s="30">
        <v>24.22</v>
      </c>
      <c r="K53" s="30">
        <v>34</v>
      </c>
      <c r="L53" s="30">
        <v>49.3</v>
      </c>
      <c r="M53" s="30">
        <v>115.46</v>
      </c>
      <c r="N53" s="30">
        <v>37</v>
      </c>
      <c r="O53" s="30">
        <v>1.34</v>
      </c>
    </row>
    <row r="54" spans="1:15" ht="18.75" x14ac:dyDescent="0.3">
      <c r="A54" s="85"/>
      <c r="B54" s="39" t="s">
        <v>67</v>
      </c>
      <c r="C54" s="36" t="s">
        <v>231</v>
      </c>
      <c r="D54" s="37">
        <v>128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</row>
    <row r="55" spans="1:15" ht="18.75" x14ac:dyDescent="0.3">
      <c r="A55" s="85"/>
      <c r="B55" s="39" t="s">
        <v>86</v>
      </c>
      <c r="C55" s="36">
        <v>30</v>
      </c>
      <c r="D55" s="37">
        <v>30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</row>
    <row r="56" spans="1:15" ht="18.75" x14ac:dyDescent="0.3">
      <c r="A56" s="85"/>
      <c r="B56" s="39" t="s">
        <v>62</v>
      </c>
      <c r="C56" s="36">
        <v>7</v>
      </c>
      <c r="D56" s="37">
        <v>7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</row>
    <row r="57" spans="1:15" ht="18.75" x14ac:dyDescent="0.3">
      <c r="A57" s="86"/>
      <c r="B57" s="39" t="s">
        <v>132</v>
      </c>
      <c r="C57" s="36">
        <v>0.2</v>
      </c>
      <c r="D57" s="37">
        <v>0.2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</row>
    <row r="58" spans="1:15" ht="18.75" x14ac:dyDescent="0.3">
      <c r="A58" s="84"/>
      <c r="B58" s="38" t="s">
        <v>134</v>
      </c>
      <c r="C58" s="65">
        <v>200</v>
      </c>
      <c r="D58" s="66"/>
      <c r="E58" s="30">
        <v>1</v>
      </c>
      <c r="F58" s="30">
        <v>0.2</v>
      </c>
      <c r="G58" s="30">
        <v>20.2</v>
      </c>
      <c r="H58" s="30">
        <v>92</v>
      </c>
      <c r="I58" s="30">
        <v>0.02</v>
      </c>
      <c r="J58" s="30">
        <v>4</v>
      </c>
      <c r="K58" s="30">
        <v>0</v>
      </c>
      <c r="L58" s="30">
        <v>14</v>
      </c>
      <c r="M58" s="30">
        <v>14</v>
      </c>
      <c r="N58" s="30">
        <v>8.8000000000000007</v>
      </c>
      <c r="O58" s="30">
        <v>1.8</v>
      </c>
    </row>
    <row r="59" spans="1:15" ht="18.75" x14ac:dyDescent="0.3">
      <c r="A59" s="86"/>
      <c r="B59" s="39" t="s">
        <v>36</v>
      </c>
      <c r="C59" s="36">
        <v>200</v>
      </c>
      <c r="D59" s="37">
        <v>200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  <row r="60" spans="1:15" ht="18.75" x14ac:dyDescent="0.3">
      <c r="A60" s="40"/>
      <c r="B60" s="38" t="s">
        <v>18</v>
      </c>
      <c r="C60" s="65">
        <v>50</v>
      </c>
      <c r="D60" s="66"/>
      <c r="E60" s="41">
        <v>3.8</v>
      </c>
      <c r="F60" s="30">
        <v>0.45</v>
      </c>
      <c r="G60" s="30">
        <v>24.9</v>
      </c>
      <c r="H60" s="30">
        <v>113.22</v>
      </c>
      <c r="I60" s="30">
        <v>0.08</v>
      </c>
      <c r="J60" s="30">
        <v>0</v>
      </c>
      <c r="K60" s="30">
        <v>0</v>
      </c>
      <c r="L60" s="30">
        <v>13.02</v>
      </c>
      <c r="M60" s="30">
        <v>41.5</v>
      </c>
      <c r="N60" s="30">
        <v>17.53</v>
      </c>
      <c r="O60" s="30">
        <v>0.8</v>
      </c>
    </row>
    <row r="61" spans="1:15" ht="18.75" x14ac:dyDescent="0.3">
      <c r="A61" s="40"/>
      <c r="B61" s="38" t="s">
        <v>24</v>
      </c>
      <c r="C61" s="65">
        <v>50</v>
      </c>
      <c r="D61" s="66"/>
      <c r="E61" s="30">
        <v>2.75</v>
      </c>
      <c r="F61" s="30">
        <v>0.5</v>
      </c>
      <c r="G61" s="30">
        <v>17</v>
      </c>
      <c r="H61" s="30">
        <v>85</v>
      </c>
      <c r="I61" s="30">
        <v>0.09</v>
      </c>
      <c r="J61" s="30">
        <v>0</v>
      </c>
      <c r="K61" s="30">
        <v>0</v>
      </c>
      <c r="L61" s="30">
        <v>10.5</v>
      </c>
      <c r="M61" s="30">
        <v>87</v>
      </c>
      <c r="N61" s="30">
        <v>28.5</v>
      </c>
      <c r="O61" s="30">
        <v>1.8</v>
      </c>
    </row>
    <row r="62" spans="1:15" ht="18.75" x14ac:dyDescent="0.3">
      <c r="A62" s="40"/>
      <c r="B62" s="38" t="s">
        <v>26</v>
      </c>
      <c r="C62" s="65"/>
      <c r="D62" s="66"/>
      <c r="E62" s="30">
        <f t="shared" ref="E62:O62" si="1">SUM(E30:E61)</f>
        <v>26.900000000000002</v>
      </c>
      <c r="F62" s="30">
        <f t="shared" si="1"/>
        <v>19.909999999999997</v>
      </c>
      <c r="G62" s="30">
        <f t="shared" si="1"/>
        <v>110.58000000000001</v>
      </c>
      <c r="H62" s="30">
        <f t="shared" si="1"/>
        <v>748.6</v>
      </c>
      <c r="I62" s="30">
        <f t="shared" si="1"/>
        <v>0.56000000000000005</v>
      </c>
      <c r="J62" s="30">
        <f t="shared" si="1"/>
        <v>53.33</v>
      </c>
      <c r="K62" s="30">
        <f t="shared" si="1"/>
        <v>59</v>
      </c>
      <c r="L62" s="30">
        <f t="shared" si="1"/>
        <v>194.07000000000002</v>
      </c>
      <c r="M62" s="30">
        <f t="shared" si="1"/>
        <v>484.57</v>
      </c>
      <c r="N62" s="30">
        <f t="shared" si="1"/>
        <v>158.53</v>
      </c>
      <c r="O62" s="30">
        <f t="shared" si="1"/>
        <v>7.7499999999999991</v>
      </c>
    </row>
    <row r="63" spans="1:15" ht="18.75" x14ac:dyDescent="0.3">
      <c r="A63" s="40"/>
      <c r="B63" s="32" t="s">
        <v>187</v>
      </c>
      <c r="C63" s="65"/>
      <c r="D63" s="66"/>
      <c r="E63" s="30">
        <f t="shared" ref="E63:O63" si="2">SUM(E28+E62)</f>
        <v>76.603999999999999</v>
      </c>
      <c r="F63" s="30">
        <f t="shared" si="2"/>
        <v>61.980000000000004</v>
      </c>
      <c r="G63" s="30">
        <f t="shared" si="2"/>
        <v>246.69499999999999</v>
      </c>
      <c r="H63" s="30">
        <f t="shared" si="2"/>
        <v>1613.0930000000001</v>
      </c>
      <c r="I63" s="30">
        <f t="shared" si="2"/>
        <v>10.43</v>
      </c>
      <c r="J63" s="30">
        <f t="shared" si="2"/>
        <v>54.23</v>
      </c>
      <c r="K63" s="30">
        <f t="shared" si="2"/>
        <v>59.52</v>
      </c>
      <c r="L63" s="30">
        <f t="shared" si="2"/>
        <v>699.57400000000007</v>
      </c>
      <c r="M63" s="30">
        <f t="shared" si="2"/>
        <v>1139.115</v>
      </c>
      <c r="N63" s="30">
        <f t="shared" si="2"/>
        <v>287.18</v>
      </c>
      <c r="O63" s="30">
        <f t="shared" si="2"/>
        <v>11.791999999999998</v>
      </c>
    </row>
    <row r="64" spans="1:15" ht="18.75" x14ac:dyDescent="0.3">
      <c r="A64" s="65" t="s">
        <v>122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66"/>
    </row>
    <row r="65" spans="1:15" ht="18.75" x14ac:dyDescent="0.3">
      <c r="A65" s="40"/>
      <c r="B65" s="38" t="s">
        <v>126</v>
      </c>
      <c r="C65" s="65">
        <v>200</v>
      </c>
      <c r="D65" s="66"/>
      <c r="E65" s="30">
        <v>5.8</v>
      </c>
      <c r="F65" s="30">
        <v>5</v>
      </c>
      <c r="G65" s="30">
        <v>8</v>
      </c>
      <c r="H65" s="30">
        <v>106</v>
      </c>
      <c r="I65" s="30">
        <v>0.08</v>
      </c>
      <c r="J65" s="30">
        <v>0.34</v>
      </c>
      <c r="K65" s="30">
        <v>1.4</v>
      </c>
      <c r="L65" s="30">
        <v>40</v>
      </c>
      <c r="M65" s="30">
        <v>240</v>
      </c>
      <c r="N65" s="30">
        <v>180</v>
      </c>
      <c r="O65" s="30">
        <v>0.2</v>
      </c>
    </row>
    <row r="66" spans="1:15" ht="18.75" x14ac:dyDescent="0.3">
      <c r="A66" s="40"/>
      <c r="B66" s="38" t="s">
        <v>127</v>
      </c>
      <c r="C66" s="65">
        <v>25</v>
      </c>
      <c r="D66" s="66"/>
      <c r="E66" s="30">
        <v>0.98</v>
      </c>
      <c r="F66" s="30">
        <v>7.65</v>
      </c>
      <c r="G66" s="30">
        <v>15.63</v>
      </c>
      <c r="H66" s="30">
        <v>135.25</v>
      </c>
      <c r="I66" s="30"/>
      <c r="J66" s="30"/>
      <c r="K66" s="30"/>
      <c r="L66" s="30"/>
      <c r="M66" s="30"/>
      <c r="N66" s="30"/>
      <c r="O66" s="30"/>
    </row>
    <row r="67" spans="1:15" ht="18.75" x14ac:dyDescent="0.3">
      <c r="A67" s="40"/>
      <c r="B67" s="38" t="s">
        <v>125</v>
      </c>
      <c r="C67" s="67"/>
      <c r="D67" s="68"/>
      <c r="E67" s="30">
        <f>SUM(E65:E66)</f>
        <v>6.7799999999999994</v>
      </c>
      <c r="F67" s="30">
        <f t="shared" ref="F67:O67" si="3">SUM(F65:F66)</f>
        <v>12.65</v>
      </c>
      <c r="G67" s="30">
        <f t="shared" si="3"/>
        <v>23.630000000000003</v>
      </c>
      <c r="H67" s="30">
        <f t="shared" si="3"/>
        <v>241.25</v>
      </c>
      <c r="I67" s="30">
        <f t="shared" si="3"/>
        <v>0.08</v>
      </c>
      <c r="J67" s="30">
        <f t="shared" si="3"/>
        <v>0.34</v>
      </c>
      <c r="K67" s="30">
        <f t="shared" si="3"/>
        <v>1.4</v>
      </c>
      <c r="L67" s="30">
        <f t="shared" si="3"/>
        <v>40</v>
      </c>
      <c r="M67" s="30">
        <f t="shared" si="3"/>
        <v>240</v>
      </c>
      <c r="N67" s="30">
        <f t="shared" si="3"/>
        <v>180</v>
      </c>
      <c r="O67" s="30">
        <f t="shared" si="3"/>
        <v>0.2</v>
      </c>
    </row>
    <row r="68" spans="1:15" ht="18.75" x14ac:dyDescent="0.3">
      <c r="A68" s="40"/>
      <c r="B68" s="38" t="s">
        <v>27</v>
      </c>
      <c r="C68" s="69"/>
      <c r="D68" s="70"/>
      <c r="E68" s="30">
        <f t="shared" ref="E68:O68" si="4">SUM(E28,E62,E67)</f>
        <v>83.384</v>
      </c>
      <c r="F68" s="30">
        <f t="shared" si="4"/>
        <v>74.63000000000001</v>
      </c>
      <c r="G68" s="30">
        <f t="shared" si="4"/>
        <v>270.32499999999999</v>
      </c>
      <c r="H68" s="30">
        <f t="shared" si="4"/>
        <v>1854.3430000000001</v>
      </c>
      <c r="I68" s="30">
        <f t="shared" si="4"/>
        <v>10.51</v>
      </c>
      <c r="J68" s="30">
        <f t="shared" si="4"/>
        <v>54.57</v>
      </c>
      <c r="K68" s="30">
        <f t="shared" si="4"/>
        <v>60.92</v>
      </c>
      <c r="L68" s="30">
        <f t="shared" si="4"/>
        <v>739.57400000000007</v>
      </c>
      <c r="M68" s="30">
        <f t="shared" si="4"/>
        <v>1379.115</v>
      </c>
      <c r="N68" s="30">
        <f t="shared" si="4"/>
        <v>467.18</v>
      </c>
      <c r="O68" s="30">
        <f t="shared" si="4"/>
        <v>11.991999999999997</v>
      </c>
    </row>
  </sheetData>
  <mergeCells count="37">
    <mergeCell ref="A4:A5"/>
    <mergeCell ref="A6:O6"/>
    <mergeCell ref="A7:A15"/>
    <mergeCell ref="A16:A19"/>
    <mergeCell ref="A20:A23"/>
    <mergeCell ref="B4:B5"/>
    <mergeCell ref="E4:G4"/>
    <mergeCell ref="H4:H5"/>
    <mergeCell ref="I4:K4"/>
    <mergeCell ref="L4:O4"/>
    <mergeCell ref="C4:D4"/>
    <mergeCell ref="C7:D7"/>
    <mergeCell ref="C16:D16"/>
    <mergeCell ref="C20:D20"/>
    <mergeCell ref="A25:A27"/>
    <mergeCell ref="A30:A36"/>
    <mergeCell ref="A29:O29"/>
    <mergeCell ref="A37:A44"/>
    <mergeCell ref="A45:A52"/>
    <mergeCell ref="C25:D25"/>
    <mergeCell ref="C30:D30"/>
    <mergeCell ref="C37:D37"/>
    <mergeCell ref="C45:D45"/>
    <mergeCell ref="C24:D24"/>
    <mergeCell ref="C65:D65"/>
    <mergeCell ref="C66:D66"/>
    <mergeCell ref="C67:D68"/>
    <mergeCell ref="C28:D28"/>
    <mergeCell ref="A53:A57"/>
    <mergeCell ref="A58:A59"/>
    <mergeCell ref="A64:O64"/>
    <mergeCell ref="C58:D58"/>
    <mergeCell ref="C60:D60"/>
    <mergeCell ref="C61:D61"/>
    <mergeCell ref="C62:D62"/>
    <mergeCell ref="C63:D63"/>
    <mergeCell ref="C53:D53"/>
  </mergeCells>
  <pageMargins left="0.7" right="0.7" top="0.75" bottom="0.75" header="0.3" footer="0.3"/>
  <pageSetup paperSize="9" scale="67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workbookViewId="0">
      <selection activeCell="C49" sqref="C49"/>
    </sheetView>
  </sheetViews>
  <sheetFormatPr defaultRowHeight="15" x14ac:dyDescent="0.25"/>
  <cols>
    <col min="1" max="1" width="17" customWidth="1"/>
    <col min="2" max="2" width="41.85546875" customWidth="1"/>
    <col min="3" max="3" width="17.85546875" customWidth="1"/>
    <col min="4" max="4" width="14.42578125" customWidth="1"/>
    <col min="5" max="5" width="14.140625" customWidth="1"/>
    <col min="6" max="6" width="11" customWidth="1"/>
    <col min="7" max="7" width="12.140625" customWidth="1"/>
    <col min="8" max="8" width="14" customWidth="1"/>
    <col min="9" max="9" width="7" customWidth="1"/>
    <col min="10" max="10" width="6.85546875" customWidth="1"/>
    <col min="11" max="11" width="9.28515625" customWidth="1"/>
    <col min="12" max="12" width="8.5703125" customWidth="1"/>
    <col min="13" max="13" width="8" customWidth="1"/>
    <col min="14" max="14" width="8.140625" customWidth="1"/>
    <col min="15" max="15" width="7.28515625" customWidth="1"/>
    <col min="17" max="17" width="23.7109375" customWidth="1"/>
    <col min="18" max="18" width="17.42578125" customWidth="1"/>
  </cols>
  <sheetData>
    <row r="1" spans="1:18" ht="18.75" x14ac:dyDescent="0.3">
      <c r="A1" s="27" t="s">
        <v>232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8" ht="18.75" x14ac:dyDescent="0.3">
      <c r="A2" s="27" t="s">
        <v>233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8" ht="18.75" x14ac:dyDescent="0.3">
      <c r="A3" s="27" t="s">
        <v>261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8" ht="18.75" x14ac:dyDescent="0.3">
      <c r="A4" s="84"/>
      <c r="B4" s="66" t="s">
        <v>0</v>
      </c>
      <c r="C4" s="65" t="s">
        <v>165</v>
      </c>
      <c r="D4" s="66"/>
      <c r="E4" s="79" t="s">
        <v>1</v>
      </c>
      <c r="F4" s="79"/>
      <c r="G4" s="79"/>
      <c r="H4" s="80" t="s">
        <v>14</v>
      </c>
      <c r="I4" s="79" t="s">
        <v>2</v>
      </c>
      <c r="J4" s="79"/>
      <c r="K4" s="79"/>
      <c r="L4" s="79" t="s">
        <v>3</v>
      </c>
      <c r="M4" s="79"/>
      <c r="N4" s="79"/>
      <c r="O4" s="79"/>
    </row>
    <row r="5" spans="1:18" ht="18.75" x14ac:dyDescent="0.3">
      <c r="A5" s="86"/>
      <c r="B5" s="66"/>
      <c r="C5" s="46" t="s">
        <v>167</v>
      </c>
      <c r="D5" s="31" t="s">
        <v>166</v>
      </c>
      <c r="E5" s="30" t="s">
        <v>4</v>
      </c>
      <c r="F5" s="30" t="s">
        <v>5</v>
      </c>
      <c r="G5" s="30" t="s">
        <v>6</v>
      </c>
      <c r="H5" s="8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</row>
    <row r="6" spans="1:18" ht="18.75" x14ac:dyDescent="0.3">
      <c r="A6" s="65" t="s">
        <v>15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8" ht="18.75" x14ac:dyDescent="0.3">
      <c r="A7" s="84" t="s">
        <v>202</v>
      </c>
      <c r="B7" s="38" t="s">
        <v>149</v>
      </c>
      <c r="C7" s="65">
        <v>200</v>
      </c>
      <c r="D7" s="66"/>
      <c r="E7" s="30">
        <v>5.97</v>
      </c>
      <c r="F7" s="30">
        <v>5.48</v>
      </c>
      <c r="G7" s="30">
        <v>17.079999999999998</v>
      </c>
      <c r="H7" s="30">
        <v>141.6</v>
      </c>
      <c r="I7" s="30">
        <v>0.11</v>
      </c>
      <c r="J7" s="30">
        <v>0.91</v>
      </c>
      <c r="K7" s="30">
        <v>30.6</v>
      </c>
      <c r="L7" s="30">
        <v>160.88</v>
      </c>
      <c r="M7" s="30">
        <v>165.66</v>
      </c>
      <c r="N7" s="30">
        <v>46.46</v>
      </c>
      <c r="O7" s="30">
        <v>1.1299999999999999</v>
      </c>
      <c r="Q7" s="19"/>
      <c r="R7" s="20"/>
    </row>
    <row r="8" spans="1:18" ht="18.75" x14ac:dyDescent="0.3">
      <c r="A8" s="85"/>
      <c r="B8" s="39" t="s">
        <v>73</v>
      </c>
      <c r="C8" s="36">
        <v>140</v>
      </c>
      <c r="D8" s="37">
        <v>140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Q8" s="19"/>
      <c r="R8" s="20"/>
    </row>
    <row r="9" spans="1:18" ht="18.75" x14ac:dyDescent="0.3">
      <c r="A9" s="85"/>
      <c r="B9" s="39" t="s">
        <v>150</v>
      </c>
      <c r="C9" s="36">
        <v>16</v>
      </c>
      <c r="D9" s="37">
        <v>16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Q9" s="19"/>
      <c r="R9" s="20"/>
    </row>
    <row r="10" spans="1:18" ht="18.75" x14ac:dyDescent="0.3">
      <c r="A10" s="85"/>
      <c r="B10" s="39" t="s">
        <v>104</v>
      </c>
      <c r="C10" s="36">
        <v>1.6</v>
      </c>
      <c r="D10" s="37">
        <v>1.6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Q10" s="19"/>
      <c r="R10" s="20"/>
    </row>
    <row r="11" spans="1:18" ht="18.75" x14ac:dyDescent="0.3">
      <c r="A11" s="86"/>
      <c r="B11" s="39" t="s">
        <v>62</v>
      </c>
      <c r="C11" s="36">
        <v>2</v>
      </c>
      <c r="D11" s="37">
        <v>2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Q11" s="19"/>
      <c r="R11" s="20"/>
    </row>
    <row r="12" spans="1:18" ht="18.75" x14ac:dyDescent="0.3">
      <c r="A12" s="87" t="s">
        <v>249</v>
      </c>
      <c r="B12" s="38" t="s">
        <v>146</v>
      </c>
      <c r="C12" s="65">
        <v>50</v>
      </c>
      <c r="D12" s="66"/>
      <c r="E12" s="30">
        <v>13.78</v>
      </c>
      <c r="F12" s="30">
        <v>12.64</v>
      </c>
      <c r="G12" s="30">
        <v>60.11</v>
      </c>
      <c r="H12" s="30">
        <v>394.55</v>
      </c>
      <c r="I12" s="30">
        <v>0.17</v>
      </c>
      <c r="J12" s="30">
        <v>0</v>
      </c>
      <c r="K12" s="30">
        <v>0.15</v>
      </c>
      <c r="L12" s="30">
        <v>215.99</v>
      </c>
      <c r="M12" s="30">
        <v>217</v>
      </c>
      <c r="N12" s="30">
        <v>42.91</v>
      </c>
      <c r="O12" s="30">
        <v>1.74</v>
      </c>
      <c r="Q12" s="19"/>
      <c r="R12" s="20"/>
    </row>
    <row r="13" spans="1:18" ht="18.75" x14ac:dyDescent="0.3">
      <c r="A13" s="88"/>
      <c r="B13" s="39" t="s">
        <v>147</v>
      </c>
      <c r="C13" s="36">
        <v>16</v>
      </c>
      <c r="D13" s="37">
        <v>16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Q13" s="19"/>
      <c r="R13" s="20"/>
    </row>
    <row r="14" spans="1:18" ht="18.75" x14ac:dyDescent="0.3">
      <c r="A14" s="88"/>
      <c r="B14" s="39" t="s">
        <v>148</v>
      </c>
      <c r="C14" s="36">
        <v>30</v>
      </c>
      <c r="D14" s="37">
        <v>30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Q14" s="19"/>
      <c r="R14" s="20"/>
    </row>
    <row r="15" spans="1:18" ht="18.75" x14ac:dyDescent="0.3">
      <c r="A15" s="88"/>
      <c r="B15" s="39" t="s">
        <v>62</v>
      </c>
      <c r="C15" s="36">
        <v>5</v>
      </c>
      <c r="D15" s="37">
        <v>5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Q15" s="19"/>
      <c r="R15" s="20"/>
    </row>
    <row r="16" spans="1:18" ht="18.75" x14ac:dyDescent="0.3">
      <c r="A16" s="40"/>
      <c r="B16" s="38" t="s">
        <v>18</v>
      </c>
      <c r="C16" s="65">
        <v>50</v>
      </c>
      <c r="D16" s="66"/>
      <c r="E16" s="41">
        <v>3.8</v>
      </c>
      <c r="F16" s="30">
        <v>0.45</v>
      </c>
      <c r="G16" s="30">
        <v>24.9</v>
      </c>
      <c r="H16" s="30">
        <v>113.22</v>
      </c>
      <c r="I16" s="30">
        <v>0.08</v>
      </c>
      <c r="J16" s="30">
        <v>0</v>
      </c>
      <c r="K16" s="30">
        <v>0</v>
      </c>
      <c r="L16" s="30">
        <v>13.02</v>
      </c>
      <c r="M16" s="30">
        <v>41.5</v>
      </c>
      <c r="N16" s="30">
        <v>17.53</v>
      </c>
      <c r="O16" s="30">
        <v>0.8</v>
      </c>
      <c r="Q16" s="19"/>
      <c r="R16" s="20"/>
    </row>
    <row r="17" spans="1:18" ht="18.75" x14ac:dyDescent="0.3">
      <c r="A17" s="84" t="s">
        <v>197</v>
      </c>
      <c r="B17" s="47" t="s">
        <v>31</v>
      </c>
      <c r="C17" s="65" t="s">
        <v>37</v>
      </c>
      <c r="D17" s="66"/>
      <c r="E17" s="48">
        <v>0.434</v>
      </c>
      <c r="F17" s="30"/>
      <c r="G17" s="30">
        <v>12.725</v>
      </c>
      <c r="H17" s="30">
        <v>46.033000000000001</v>
      </c>
      <c r="I17" s="30">
        <v>0.02</v>
      </c>
      <c r="J17" s="30">
        <v>0.08</v>
      </c>
      <c r="K17" s="30"/>
      <c r="L17" s="30">
        <v>3.0939999999999999</v>
      </c>
      <c r="M17" s="30">
        <v>2.7949999999999999</v>
      </c>
      <c r="N17" s="30">
        <v>0.55000000000000004</v>
      </c>
      <c r="O17" s="30">
        <v>2E-3</v>
      </c>
      <c r="Q17" s="19"/>
      <c r="R17" s="20"/>
    </row>
    <row r="18" spans="1:18" ht="18.75" x14ac:dyDescent="0.3">
      <c r="A18" s="85"/>
      <c r="B18" s="39" t="s">
        <v>81</v>
      </c>
      <c r="C18" s="36">
        <v>2</v>
      </c>
      <c r="D18" s="37">
        <v>2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Q18" s="19"/>
      <c r="R18" s="20"/>
    </row>
    <row r="19" spans="1:18" ht="18.75" x14ac:dyDescent="0.3">
      <c r="A19" s="85"/>
      <c r="B19" s="39" t="s">
        <v>77</v>
      </c>
      <c r="C19" s="36">
        <v>15</v>
      </c>
      <c r="D19" s="37">
        <v>15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Q19" s="19"/>
      <c r="R19" s="20"/>
    </row>
    <row r="20" spans="1:18" ht="18.75" x14ac:dyDescent="0.3">
      <c r="A20" s="86"/>
      <c r="B20" s="39" t="s">
        <v>82</v>
      </c>
      <c r="C20" s="36">
        <v>7</v>
      </c>
      <c r="D20" s="37">
        <v>7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Q20" s="19"/>
      <c r="R20" s="20"/>
    </row>
    <row r="21" spans="1:18" ht="18.75" x14ac:dyDescent="0.3">
      <c r="A21" s="56"/>
      <c r="B21" s="38" t="s">
        <v>121</v>
      </c>
      <c r="C21" s="65">
        <v>100</v>
      </c>
      <c r="D21" s="66"/>
      <c r="E21" s="41">
        <v>0.4</v>
      </c>
      <c r="F21" s="30">
        <v>0.4</v>
      </c>
      <c r="G21" s="30">
        <v>9.8000000000000007</v>
      </c>
      <c r="H21" s="30">
        <v>47</v>
      </c>
      <c r="I21" s="30">
        <v>0.03</v>
      </c>
      <c r="J21" s="30">
        <v>10</v>
      </c>
      <c r="K21" s="30"/>
      <c r="L21" s="30">
        <v>13.05</v>
      </c>
      <c r="M21" s="30">
        <v>11</v>
      </c>
      <c r="N21" s="30">
        <v>9</v>
      </c>
      <c r="O21" s="30">
        <v>2.2000000000000002</v>
      </c>
      <c r="Q21" s="19"/>
      <c r="R21" s="20"/>
    </row>
    <row r="22" spans="1:18" ht="18.75" x14ac:dyDescent="0.3">
      <c r="A22" s="40"/>
      <c r="B22" s="38" t="s">
        <v>19</v>
      </c>
      <c r="C22" s="65"/>
      <c r="D22" s="66"/>
      <c r="E22" s="30">
        <f t="shared" ref="E22:O22" si="0">SUM(E7:E21)</f>
        <v>24.384</v>
      </c>
      <c r="F22" s="30">
        <f t="shared" si="0"/>
        <v>18.97</v>
      </c>
      <c r="G22" s="30">
        <f t="shared" si="0"/>
        <v>124.61499999999999</v>
      </c>
      <c r="H22" s="30">
        <f t="shared" si="0"/>
        <v>742.40300000000002</v>
      </c>
      <c r="I22" s="30">
        <f t="shared" si="0"/>
        <v>0.41000000000000003</v>
      </c>
      <c r="J22" s="30">
        <f t="shared" si="0"/>
        <v>10.99</v>
      </c>
      <c r="K22" s="30">
        <f t="shared" si="0"/>
        <v>30.75</v>
      </c>
      <c r="L22" s="30">
        <f t="shared" si="0"/>
        <v>406.03399999999999</v>
      </c>
      <c r="M22" s="30">
        <f t="shared" si="0"/>
        <v>437.95499999999998</v>
      </c>
      <c r="N22" s="30">
        <f t="shared" si="0"/>
        <v>116.45</v>
      </c>
      <c r="O22" s="30">
        <f t="shared" si="0"/>
        <v>5.8719999999999999</v>
      </c>
      <c r="Q22" s="21"/>
      <c r="R22" s="20"/>
    </row>
    <row r="23" spans="1:18" ht="18.75" x14ac:dyDescent="0.3">
      <c r="A23" s="65" t="s">
        <v>20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66"/>
      <c r="Q23" s="21"/>
      <c r="R23" s="20"/>
    </row>
    <row r="24" spans="1:18" ht="18.75" x14ac:dyDescent="0.3">
      <c r="A24" s="84" t="s">
        <v>192</v>
      </c>
      <c r="B24" s="38" t="s">
        <v>21</v>
      </c>
      <c r="C24" s="65">
        <v>100</v>
      </c>
      <c r="D24" s="66"/>
      <c r="E24" s="30">
        <v>1.43</v>
      </c>
      <c r="F24" s="30">
        <v>6.09</v>
      </c>
      <c r="G24" s="30">
        <v>8.36</v>
      </c>
      <c r="H24" s="30">
        <v>93.6</v>
      </c>
      <c r="I24" s="30">
        <v>0.02</v>
      </c>
      <c r="J24" s="30">
        <v>9.5</v>
      </c>
      <c r="K24" s="30">
        <v>0</v>
      </c>
      <c r="L24" s="30">
        <v>35.15</v>
      </c>
      <c r="M24" s="30">
        <v>40.97</v>
      </c>
      <c r="N24" s="30">
        <v>20.9</v>
      </c>
      <c r="O24" s="30">
        <v>1.33</v>
      </c>
      <c r="Q24" s="21"/>
      <c r="R24" s="22"/>
    </row>
    <row r="25" spans="1:18" ht="18.75" x14ac:dyDescent="0.3">
      <c r="A25" s="85"/>
      <c r="B25" s="39" t="s">
        <v>65</v>
      </c>
      <c r="C25" s="42" t="s">
        <v>168</v>
      </c>
      <c r="D25" s="37">
        <v>95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Q25" s="21"/>
      <c r="R25" s="22"/>
    </row>
    <row r="26" spans="1:18" ht="18.75" x14ac:dyDescent="0.3">
      <c r="A26" s="85"/>
      <c r="B26" s="39" t="s">
        <v>66</v>
      </c>
      <c r="C26" s="39">
        <v>6</v>
      </c>
      <c r="D26" s="37">
        <v>6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Q26" s="21"/>
      <c r="R26" s="22"/>
    </row>
    <row r="27" spans="1:18" ht="18.75" x14ac:dyDescent="0.3">
      <c r="A27" s="84" t="s">
        <v>204</v>
      </c>
      <c r="B27" s="38" t="s">
        <v>38</v>
      </c>
      <c r="C27" s="65">
        <v>250</v>
      </c>
      <c r="D27" s="66"/>
      <c r="E27" s="57">
        <v>5.49</v>
      </c>
      <c r="F27" s="57">
        <v>5.28</v>
      </c>
      <c r="G27" s="57">
        <v>16.329999999999998</v>
      </c>
      <c r="H27" s="57">
        <v>134.75</v>
      </c>
      <c r="I27" s="57">
        <v>0.23</v>
      </c>
      <c r="J27" s="57">
        <v>5.81</v>
      </c>
      <c r="K27" s="57">
        <v>0</v>
      </c>
      <c r="L27" s="57">
        <v>38.08</v>
      </c>
      <c r="M27" s="57">
        <v>87.18</v>
      </c>
      <c r="N27" s="57">
        <v>35.299999999999997</v>
      </c>
      <c r="O27" s="57">
        <v>2.0299999999999998</v>
      </c>
    </row>
    <row r="28" spans="1:18" ht="18.75" x14ac:dyDescent="0.3">
      <c r="A28" s="85"/>
      <c r="B28" s="39" t="s">
        <v>67</v>
      </c>
      <c r="C28" s="36" t="s">
        <v>174</v>
      </c>
      <c r="D28" s="37">
        <v>80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8" ht="18.75" x14ac:dyDescent="0.3">
      <c r="A29" s="85"/>
      <c r="B29" s="39" t="s">
        <v>87</v>
      </c>
      <c r="C29" s="36">
        <v>20.3</v>
      </c>
      <c r="D29" s="37">
        <v>20.3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1:18" ht="18.75" x14ac:dyDescent="0.3">
      <c r="A30" s="85"/>
      <c r="B30" s="39" t="s">
        <v>68</v>
      </c>
      <c r="C30" s="36" t="s">
        <v>175</v>
      </c>
      <c r="D30" s="37">
        <v>10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1:18" ht="18.75" x14ac:dyDescent="0.3">
      <c r="A31" s="85"/>
      <c r="B31" s="39" t="s">
        <v>69</v>
      </c>
      <c r="C31" s="36">
        <v>12</v>
      </c>
      <c r="D31" s="37">
        <v>10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1:18" ht="18.75" x14ac:dyDescent="0.3">
      <c r="A32" s="85"/>
      <c r="B32" s="39" t="s">
        <v>132</v>
      </c>
      <c r="C32" s="36">
        <v>0.2</v>
      </c>
      <c r="D32" s="37">
        <v>0.2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5" ht="18.75" x14ac:dyDescent="0.3">
      <c r="A33" s="86"/>
      <c r="B33" s="39" t="s">
        <v>62</v>
      </c>
      <c r="C33" s="36">
        <v>5</v>
      </c>
      <c r="D33" s="37">
        <v>5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5" ht="18.75" x14ac:dyDescent="0.3">
      <c r="A34" s="84" t="s">
        <v>251</v>
      </c>
      <c r="B34" s="34" t="s">
        <v>39</v>
      </c>
      <c r="C34" s="65" t="s">
        <v>263</v>
      </c>
      <c r="D34" s="66"/>
      <c r="E34" s="30">
        <v>20</v>
      </c>
      <c r="F34" s="30">
        <v>21</v>
      </c>
      <c r="G34" s="30">
        <v>5</v>
      </c>
      <c r="H34" s="30">
        <v>315</v>
      </c>
      <c r="I34" s="30">
        <v>0.09</v>
      </c>
      <c r="J34" s="30">
        <v>10</v>
      </c>
      <c r="K34" s="30">
        <v>0.12</v>
      </c>
      <c r="L34" s="30">
        <v>28</v>
      </c>
      <c r="M34" s="30">
        <v>15</v>
      </c>
      <c r="N34" s="30">
        <v>17.2</v>
      </c>
      <c r="O34" s="30">
        <v>2.1</v>
      </c>
    </row>
    <row r="35" spans="1:15" ht="18.75" x14ac:dyDescent="0.3">
      <c r="A35" s="85"/>
      <c r="B35" s="35" t="s">
        <v>88</v>
      </c>
      <c r="C35" s="36">
        <v>140</v>
      </c>
      <c r="D35" s="37">
        <v>120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 ht="18.75" x14ac:dyDescent="0.3">
      <c r="A36" s="85"/>
      <c r="B36" s="35" t="s">
        <v>62</v>
      </c>
      <c r="C36" s="36">
        <v>5</v>
      </c>
      <c r="D36" s="37">
        <v>5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  <row r="37" spans="1:15" ht="18.75" x14ac:dyDescent="0.3">
      <c r="A37" s="85"/>
      <c r="B37" s="35" t="s">
        <v>69</v>
      </c>
      <c r="C37" s="36">
        <v>2.2999999999999998</v>
      </c>
      <c r="D37" s="37">
        <v>2.2999999999999998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5" ht="18.75" x14ac:dyDescent="0.3">
      <c r="A38" s="85"/>
      <c r="B38" s="35" t="s">
        <v>89</v>
      </c>
      <c r="C38" s="36">
        <v>5</v>
      </c>
      <c r="D38" s="37">
        <v>5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15" ht="18.75" x14ac:dyDescent="0.3">
      <c r="A39" s="85"/>
      <c r="B39" s="35" t="s">
        <v>90</v>
      </c>
      <c r="C39" s="36">
        <v>4</v>
      </c>
      <c r="D39" s="37">
        <v>4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15" ht="18.75" x14ac:dyDescent="0.3">
      <c r="A40" s="85"/>
      <c r="B40" s="35" t="s">
        <v>77</v>
      </c>
      <c r="C40" s="36">
        <v>1.2</v>
      </c>
      <c r="D40" s="37">
        <v>1.2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5" ht="18.75" x14ac:dyDescent="0.3">
      <c r="A41" s="85"/>
      <c r="B41" s="35" t="s">
        <v>84</v>
      </c>
      <c r="C41" s="36">
        <v>1.8</v>
      </c>
      <c r="D41" s="37">
        <v>1.8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5" ht="18.75" x14ac:dyDescent="0.3">
      <c r="A42" s="86"/>
      <c r="B42" s="35" t="s">
        <v>132</v>
      </c>
      <c r="C42" s="36">
        <v>0.2</v>
      </c>
      <c r="D42" s="37">
        <v>0.2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5" ht="18.75" x14ac:dyDescent="0.3">
      <c r="A43" s="84" t="s">
        <v>194</v>
      </c>
      <c r="B43" s="38" t="s">
        <v>23</v>
      </c>
      <c r="C43" s="65">
        <v>200</v>
      </c>
      <c r="D43" s="66"/>
      <c r="E43" s="30">
        <v>7.36</v>
      </c>
      <c r="F43" s="30">
        <v>6.02</v>
      </c>
      <c r="G43" s="30">
        <v>35.26</v>
      </c>
      <c r="H43" s="30">
        <v>224</v>
      </c>
      <c r="I43" s="30">
        <v>0.08</v>
      </c>
      <c r="J43" s="30">
        <v>0</v>
      </c>
      <c r="K43" s="30">
        <v>28</v>
      </c>
      <c r="L43" s="30">
        <v>6.48</v>
      </c>
      <c r="M43" s="30">
        <v>49.56</v>
      </c>
      <c r="N43" s="30">
        <v>28.16</v>
      </c>
      <c r="O43" s="30">
        <v>1.48</v>
      </c>
    </row>
    <row r="44" spans="1:15" ht="18.75" x14ac:dyDescent="0.3">
      <c r="A44" s="85"/>
      <c r="B44" s="39" t="s">
        <v>63</v>
      </c>
      <c r="C44" s="36">
        <v>0.3</v>
      </c>
      <c r="D44" s="37">
        <v>0.3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15" ht="18.75" x14ac:dyDescent="0.3">
      <c r="A45" s="85"/>
      <c r="B45" s="39" t="s">
        <v>116</v>
      </c>
      <c r="C45" s="36">
        <v>68</v>
      </c>
      <c r="D45" s="37">
        <v>68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1:15" ht="18.75" x14ac:dyDescent="0.3">
      <c r="A46" s="86"/>
      <c r="B46" s="39" t="s">
        <v>62</v>
      </c>
      <c r="C46" s="36">
        <v>7</v>
      </c>
      <c r="D46" s="37">
        <v>7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5" ht="18.75" x14ac:dyDescent="0.3">
      <c r="A47" s="84" t="s">
        <v>195</v>
      </c>
      <c r="B47" s="38" t="s">
        <v>135</v>
      </c>
      <c r="C47" s="65">
        <v>200</v>
      </c>
      <c r="D47" s="66"/>
      <c r="E47" s="30">
        <v>0.04</v>
      </c>
      <c r="F47" s="30">
        <v>0</v>
      </c>
      <c r="G47" s="30">
        <v>24.76</v>
      </c>
      <c r="H47" s="30">
        <v>94.2</v>
      </c>
      <c r="I47" s="30">
        <v>0.01</v>
      </c>
      <c r="J47" s="30">
        <v>0.16800000000000001</v>
      </c>
      <c r="K47" s="30">
        <v>0</v>
      </c>
      <c r="L47" s="30">
        <v>6.4</v>
      </c>
      <c r="M47" s="30">
        <v>3.6</v>
      </c>
      <c r="N47" s="30">
        <v>0</v>
      </c>
      <c r="O47" s="30">
        <v>0.18</v>
      </c>
    </row>
    <row r="48" spans="1:15" ht="18.75" x14ac:dyDescent="0.3">
      <c r="A48" s="85"/>
      <c r="B48" s="39" t="s">
        <v>75</v>
      </c>
      <c r="C48" s="36">
        <v>20</v>
      </c>
      <c r="D48" s="37">
        <v>20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5" ht="18.75" x14ac:dyDescent="0.3">
      <c r="A49" s="86"/>
      <c r="B49" s="39" t="s">
        <v>77</v>
      </c>
      <c r="C49" s="36">
        <v>20</v>
      </c>
      <c r="D49" s="37">
        <v>20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</row>
    <row r="50" spans="1:15" ht="18.75" x14ac:dyDescent="0.3">
      <c r="A50" s="40"/>
      <c r="B50" s="38" t="s">
        <v>18</v>
      </c>
      <c r="C50" s="65">
        <v>50</v>
      </c>
      <c r="D50" s="66"/>
      <c r="E50" s="41">
        <v>3.8</v>
      </c>
      <c r="F50" s="30">
        <v>0.45</v>
      </c>
      <c r="G50" s="30">
        <v>24.9</v>
      </c>
      <c r="H50" s="30">
        <v>113.22</v>
      </c>
      <c r="I50" s="30">
        <v>0.08</v>
      </c>
      <c r="J50" s="30">
        <v>0</v>
      </c>
      <c r="K50" s="30">
        <v>0</v>
      </c>
      <c r="L50" s="30">
        <v>13.02</v>
      </c>
      <c r="M50" s="30">
        <v>41.5</v>
      </c>
      <c r="N50" s="30">
        <v>17.53</v>
      </c>
      <c r="O50" s="30">
        <v>0.8</v>
      </c>
    </row>
    <row r="51" spans="1:15" ht="18.75" x14ac:dyDescent="0.3">
      <c r="A51" s="40"/>
      <c r="B51" s="38" t="s">
        <v>24</v>
      </c>
      <c r="C51" s="65">
        <v>50</v>
      </c>
      <c r="D51" s="66"/>
      <c r="E51" s="30">
        <v>2.75</v>
      </c>
      <c r="F51" s="30">
        <v>0.5</v>
      </c>
      <c r="G51" s="30">
        <v>17</v>
      </c>
      <c r="H51" s="30">
        <v>85</v>
      </c>
      <c r="I51" s="30">
        <v>0.09</v>
      </c>
      <c r="J51" s="30">
        <v>0</v>
      </c>
      <c r="K51" s="30">
        <v>0</v>
      </c>
      <c r="L51" s="30">
        <v>10.5</v>
      </c>
      <c r="M51" s="30">
        <v>87</v>
      </c>
      <c r="N51" s="30">
        <v>28.5</v>
      </c>
      <c r="O51" s="30">
        <v>1.8</v>
      </c>
    </row>
    <row r="52" spans="1:15" ht="18.75" x14ac:dyDescent="0.3">
      <c r="A52" s="40"/>
      <c r="B52" s="38" t="s">
        <v>26</v>
      </c>
      <c r="C52" s="65"/>
      <c r="D52" s="66"/>
      <c r="E52" s="30">
        <f t="shared" ref="E52:O52" si="1">SUM(E24:E51)</f>
        <v>40.869999999999997</v>
      </c>
      <c r="F52" s="30">
        <f t="shared" si="1"/>
        <v>39.340000000000003</v>
      </c>
      <c r="G52" s="30">
        <f t="shared" si="1"/>
        <v>131.60999999999999</v>
      </c>
      <c r="H52" s="30">
        <f t="shared" si="1"/>
        <v>1059.77</v>
      </c>
      <c r="I52" s="30">
        <f t="shared" si="1"/>
        <v>0.6</v>
      </c>
      <c r="J52" s="30">
        <f t="shared" si="1"/>
        <v>25.477999999999998</v>
      </c>
      <c r="K52" s="30">
        <f t="shared" si="1"/>
        <v>28.12</v>
      </c>
      <c r="L52" s="30">
        <f t="shared" si="1"/>
        <v>137.63</v>
      </c>
      <c r="M52" s="30">
        <f t="shared" si="1"/>
        <v>324.81</v>
      </c>
      <c r="N52" s="30">
        <f t="shared" si="1"/>
        <v>147.58999999999997</v>
      </c>
      <c r="O52" s="30">
        <f t="shared" si="1"/>
        <v>9.7199999999999989</v>
      </c>
    </row>
    <row r="53" spans="1:15" ht="18.75" x14ac:dyDescent="0.3">
      <c r="A53" s="40"/>
      <c r="B53" s="32" t="s">
        <v>188</v>
      </c>
      <c r="C53" s="65"/>
      <c r="D53" s="66"/>
      <c r="E53" s="30">
        <f t="shared" ref="E53:O53" si="2">SUM(E22+E52)</f>
        <v>65.253999999999991</v>
      </c>
      <c r="F53" s="30">
        <f t="shared" si="2"/>
        <v>58.31</v>
      </c>
      <c r="G53" s="30">
        <f t="shared" si="2"/>
        <v>256.22499999999997</v>
      </c>
      <c r="H53" s="30">
        <f t="shared" si="2"/>
        <v>1802.173</v>
      </c>
      <c r="I53" s="30">
        <f t="shared" si="2"/>
        <v>1.01</v>
      </c>
      <c r="J53" s="30">
        <f t="shared" si="2"/>
        <v>36.467999999999996</v>
      </c>
      <c r="K53" s="30">
        <f t="shared" si="2"/>
        <v>58.870000000000005</v>
      </c>
      <c r="L53" s="30">
        <f t="shared" si="2"/>
        <v>543.66399999999999</v>
      </c>
      <c r="M53" s="30">
        <f t="shared" si="2"/>
        <v>762.76499999999999</v>
      </c>
      <c r="N53" s="30">
        <f t="shared" si="2"/>
        <v>264.03999999999996</v>
      </c>
      <c r="O53" s="30">
        <f t="shared" si="2"/>
        <v>15.591999999999999</v>
      </c>
    </row>
    <row r="54" spans="1:15" ht="18.75" x14ac:dyDescent="0.3">
      <c r="A54" s="65" t="s">
        <v>122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66"/>
    </row>
    <row r="55" spans="1:15" ht="18.75" x14ac:dyDescent="0.3">
      <c r="A55" s="40"/>
      <c r="B55" s="38" t="s">
        <v>128</v>
      </c>
      <c r="C55" s="65">
        <v>200</v>
      </c>
      <c r="D55" s="66"/>
      <c r="E55" s="30">
        <v>0.8</v>
      </c>
      <c r="F55" s="30">
        <v>0.3</v>
      </c>
      <c r="G55" s="30">
        <v>2.86</v>
      </c>
      <c r="H55" s="30">
        <v>18</v>
      </c>
      <c r="I55" s="30">
        <v>0.01</v>
      </c>
      <c r="J55" s="30">
        <v>0.03</v>
      </c>
      <c r="K55" s="30">
        <v>0.1</v>
      </c>
      <c r="L55" s="30">
        <v>2</v>
      </c>
      <c r="M55" s="30">
        <v>22.4</v>
      </c>
      <c r="N55" s="30">
        <v>17.2</v>
      </c>
      <c r="O55" s="30">
        <v>0.02</v>
      </c>
    </row>
    <row r="56" spans="1:15" ht="18.75" x14ac:dyDescent="0.3">
      <c r="A56" s="40"/>
      <c r="B56" s="38" t="s">
        <v>124</v>
      </c>
      <c r="C56" s="65">
        <v>30</v>
      </c>
      <c r="D56" s="66"/>
      <c r="E56" s="30">
        <v>2.25</v>
      </c>
      <c r="F56" s="30">
        <v>2.94</v>
      </c>
      <c r="G56" s="30">
        <v>22.32</v>
      </c>
      <c r="H56" s="30">
        <v>125.1</v>
      </c>
      <c r="I56" s="30">
        <v>0.02</v>
      </c>
      <c r="J56" s="30">
        <v>0.02</v>
      </c>
      <c r="K56" s="30"/>
      <c r="L56" s="30">
        <v>3</v>
      </c>
      <c r="M56" s="30">
        <v>8.6999999999999993</v>
      </c>
      <c r="N56" s="30">
        <v>27</v>
      </c>
      <c r="O56" s="30">
        <v>0.63</v>
      </c>
    </row>
    <row r="57" spans="1:15" ht="18.75" x14ac:dyDescent="0.3">
      <c r="A57" s="40"/>
      <c r="B57" s="38" t="s">
        <v>125</v>
      </c>
      <c r="C57" s="67"/>
      <c r="D57" s="68"/>
      <c r="E57" s="30">
        <f>SUM(E55:E56)</f>
        <v>3.05</v>
      </c>
      <c r="F57" s="30">
        <f t="shared" ref="F57:O57" si="3">SUM(F55:F56)</f>
        <v>3.2399999999999998</v>
      </c>
      <c r="G57" s="30">
        <f t="shared" si="3"/>
        <v>25.18</v>
      </c>
      <c r="H57" s="30">
        <f t="shared" si="3"/>
        <v>143.1</v>
      </c>
      <c r="I57" s="30">
        <f t="shared" si="3"/>
        <v>0.03</v>
      </c>
      <c r="J57" s="30">
        <f t="shared" si="3"/>
        <v>0.05</v>
      </c>
      <c r="K57" s="30">
        <f t="shared" si="3"/>
        <v>0.1</v>
      </c>
      <c r="L57" s="30">
        <f t="shared" si="3"/>
        <v>5</v>
      </c>
      <c r="M57" s="30">
        <f t="shared" si="3"/>
        <v>31.099999999999998</v>
      </c>
      <c r="N57" s="30">
        <f t="shared" si="3"/>
        <v>44.2</v>
      </c>
      <c r="O57" s="30">
        <f t="shared" si="3"/>
        <v>0.65</v>
      </c>
    </row>
    <row r="58" spans="1:15" ht="18.75" x14ac:dyDescent="0.3">
      <c r="A58" s="40"/>
      <c r="B58" s="38" t="s">
        <v>27</v>
      </c>
      <c r="C58" s="69"/>
      <c r="D58" s="70"/>
      <c r="E58" s="30">
        <f t="shared" ref="E58:O58" si="4">SUM(E22,E52,E57)</f>
        <v>68.303999999999988</v>
      </c>
      <c r="F58" s="30">
        <f t="shared" si="4"/>
        <v>61.550000000000004</v>
      </c>
      <c r="G58" s="30">
        <f t="shared" si="4"/>
        <v>281.40499999999997</v>
      </c>
      <c r="H58" s="30">
        <f t="shared" si="4"/>
        <v>1945.2729999999999</v>
      </c>
      <c r="I58" s="30">
        <f t="shared" si="4"/>
        <v>1.04</v>
      </c>
      <c r="J58" s="30">
        <f t="shared" si="4"/>
        <v>36.517999999999994</v>
      </c>
      <c r="K58" s="30">
        <f t="shared" si="4"/>
        <v>58.970000000000006</v>
      </c>
      <c r="L58" s="30">
        <f t="shared" si="4"/>
        <v>548.66399999999999</v>
      </c>
      <c r="M58" s="30">
        <f t="shared" si="4"/>
        <v>793.86500000000001</v>
      </c>
      <c r="N58" s="30">
        <f t="shared" si="4"/>
        <v>308.23999999999995</v>
      </c>
      <c r="O58" s="30">
        <f t="shared" si="4"/>
        <v>16.241999999999997</v>
      </c>
    </row>
    <row r="59" spans="1:15" ht="18.75" x14ac:dyDescent="0.3">
      <c r="A59" s="2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</row>
  </sheetData>
  <mergeCells count="36">
    <mergeCell ref="A4:A5"/>
    <mergeCell ref="A6:O6"/>
    <mergeCell ref="A7:A11"/>
    <mergeCell ref="A12:A15"/>
    <mergeCell ref="A17:A20"/>
    <mergeCell ref="B4:B5"/>
    <mergeCell ref="E4:G4"/>
    <mergeCell ref="H4:H5"/>
    <mergeCell ref="I4:K4"/>
    <mergeCell ref="L4:O4"/>
    <mergeCell ref="C4:D4"/>
    <mergeCell ref="C7:D7"/>
    <mergeCell ref="C12:D12"/>
    <mergeCell ref="C16:D16"/>
    <mergeCell ref="C17:D17"/>
    <mergeCell ref="A23:O23"/>
    <mergeCell ref="A24:A26"/>
    <mergeCell ref="A27:A33"/>
    <mergeCell ref="A34:A42"/>
    <mergeCell ref="C21:D21"/>
    <mergeCell ref="C22:D22"/>
    <mergeCell ref="C24:D24"/>
    <mergeCell ref="C27:D27"/>
    <mergeCell ref="C34:D34"/>
    <mergeCell ref="C55:D55"/>
    <mergeCell ref="C56:D56"/>
    <mergeCell ref="C57:D58"/>
    <mergeCell ref="A43:A46"/>
    <mergeCell ref="A47:A49"/>
    <mergeCell ref="A54:O54"/>
    <mergeCell ref="C43:D43"/>
    <mergeCell ref="C47:D47"/>
    <mergeCell ref="C50:D50"/>
    <mergeCell ref="C51:D51"/>
    <mergeCell ref="C52:D52"/>
    <mergeCell ref="C53:D53"/>
  </mergeCells>
  <pageMargins left="0.7" right="0.7" top="0.75" bottom="0.75" header="0.3" footer="0.3"/>
  <pageSetup paperSize="9" scale="66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opLeftCell="A5" workbookViewId="0">
      <selection activeCell="C17" sqref="C17"/>
    </sheetView>
  </sheetViews>
  <sheetFormatPr defaultRowHeight="15" x14ac:dyDescent="0.25"/>
  <cols>
    <col min="1" max="1" width="18.42578125" customWidth="1"/>
    <col min="2" max="2" width="32.7109375" customWidth="1"/>
    <col min="3" max="3" width="11.42578125" customWidth="1"/>
    <col min="4" max="4" width="16" customWidth="1"/>
    <col min="5" max="5" width="14" customWidth="1"/>
    <col min="6" max="6" width="16.42578125" customWidth="1"/>
    <col min="7" max="7" width="12.85546875" customWidth="1"/>
    <col min="8" max="8" width="13.5703125" customWidth="1"/>
    <col min="9" max="9" width="11.28515625" customWidth="1"/>
    <col min="10" max="10" width="11.5703125" customWidth="1"/>
    <col min="11" max="11" width="7.28515625" customWidth="1"/>
    <col min="12" max="12" width="9.140625" customWidth="1"/>
    <col min="13" max="13" width="7" customWidth="1"/>
    <col min="14" max="14" width="9.28515625" customWidth="1"/>
    <col min="15" max="15" width="7.28515625" customWidth="1"/>
    <col min="17" max="17" width="21.5703125" customWidth="1"/>
    <col min="18" max="18" width="11.7109375" customWidth="1"/>
  </cols>
  <sheetData>
    <row r="1" spans="1:18" ht="18.75" x14ac:dyDescent="0.3">
      <c r="A1" s="27" t="s">
        <v>234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8" ht="18.75" x14ac:dyDescent="0.3">
      <c r="A2" s="27" t="s">
        <v>235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8" ht="18.75" x14ac:dyDescent="0.3">
      <c r="A3" s="27" t="s">
        <v>261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8" ht="18.75" x14ac:dyDescent="0.3">
      <c r="A4" s="84"/>
      <c r="B4" s="66" t="s">
        <v>0</v>
      </c>
      <c r="C4" s="65" t="s">
        <v>165</v>
      </c>
      <c r="D4" s="66"/>
      <c r="E4" s="79" t="s">
        <v>1</v>
      </c>
      <c r="F4" s="79"/>
      <c r="G4" s="79"/>
      <c r="H4" s="80" t="s">
        <v>14</v>
      </c>
      <c r="I4" s="79" t="s">
        <v>2</v>
      </c>
      <c r="J4" s="79"/>
      <c r="K4" s="79"/>
      <c r="L4" s="79" t="s">
        <v>3</v>
      </c>
      <c r="M4" s="79"/>
      <c r="N4" s="79"/>
      <c r="O4" s="79"/>
    </row>
    <row r="5" spans="1:18" ht="18.75" x14ac:dyDescent="0.3">
      <c r="A5" s="86"/>
      <c r="B5" s="66"/>
      <c r="C5" s="46" t="s">
        <v>167</v>
      </c>
      <c r="D5" s="31" t="s">
        <v>166</v>
      </c>
      <c r="E5" s="30" t="s">
        <v>4</v>
      </c>
      <c r="F5" s="30" t="s">
        <v>5</v>
      </c>
      <c r="G5" s="30" t="s">
        <v>6</v>
      </c>
      <c r="H5" s="8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</row>
    <row r="6" spans="1:18" ht="18.75" x14ac:dyDescent="0.3">
      <c r="A6" s="65" t="s">
        <v>15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8" ht="18.75" x14ac:dyDescent="0.3">
      <c r="A7" s="84" t="s">
        <v>209</v>
      </c>
      <c r="B7" s="38" t="s">
        <v>40</v>
      </c>
      <c r="C7" s="65" t="s">
        <v>29</v>
      </c>
      <c r="D7" s="66"/>
      <c r="E7" s="30">
        <v>18.989999999999998</v>
      </c>
      <c r="F7" s="30">
        <v>28.32</v>
      </c>
      <c r="G7" s="30">
        <v>3.51</v>
      </c>
      <c r="H7" s="30">
        <v>345.9</v>
      </c>
      <c r="I7" s="30">
        <v>0.13</v>
      </c>
      <c r="J7" s="30">
        <v>0.33</v>
      </c>
      <c r="K7" s="30">
        <v>452.9</v>
      </c>
      <c r="L7" s="30">
        <v>151.72</v>
      </c>
      <c r="M7" s="30">
        <v>346.49</v>
      </c>
      <c r="N7" s="30">
        <v>25.97</v>
      </c>
      <c r="O7" s="30">
        <v>3.91</v>
      </c>
      <c r="Q7" s="9"/>
      <c r="R7" s="9"/>
    </row>
    <row r="8" spans="1:18" ht="18.75" x14ac:dyDescent="0.3">
      <c r="A8" s="85"/>
      <c r="B8" s="39" t="s">
        <v>91</v>
      </c>
      <c r="C8" s="36" t="s">
        <v>244</v>
      </c>
      <c r="D8" s="37">
        <v>156.6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Q8" s="9"/>
      <c r="R8" s="9"/>
    </row>
    <row r="9" spans="1:18" ht="18.75" x14ac:dyDescent="0.3">
      <c r="A9" s="85"/>
      <c r="B9" s="39" t="s">
        <v>73</v>
      </c>
      <c r="C9" s="36">
        <v>55</v>
      </c>
      <c r="D9" s="37">
        <v>55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Q9" s="9"/>
      <c r="R9" s="9"/>
    </row>
    <row r="10" spans="1:18" ht="18.75" x14ac:dyDescent="0.3">
      <c r="A10" s="85"/>
      <c r="B10" s="39" t="s">
        <v>62</v>
      </c>
      <c r="C10" s="36">
        <v>5</v>
      </c>
      <c r="D10" s="37">
        <v>5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Q10" s="9"/>
      <c r="R10" s="9"/>
    </row>
    <row r="11" spans="1:18" ht="18.75" x14ac:dyDescent="0.3">
      <c r="A11" s="86"/>
      <c r="B11" s="39" t="s">
        <v>132</v>
      </c>
      <c r="C11" s="36">
        <v>0.1</v>
      </c>
      <c r="D11" s="37">
        <v>0.1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Q11" s="9"/>
      <c r="R11" s="9"/>
    </row>
    <row r="12" spans="1:18" ht="18.75" x14ac:dyDescent="0.3">
      <c r="A12" s="84" t="s">
        <v>203</v>
      </c>
      <c r="B12" s="38" t="s">
        <v>30</v>
      </c>
      <c r="C12" s="65">
        <v>20</v>
      </c>
      <c r="D12" s="66"/>
      <c r="E12" s="30">
        <v>0</v>
      </c>
      <c r="F12" s="30">
        <v>16.399999999999999</v>
      </c>
      <c r="G12" s="30">
        <v>0.2</v>
      </c>
      <c r="H12" s="30">
        <v>150</v>
      </c>
      <c r="I12" s="30">
        <v>0</v>
      </c>
      <c r="J12" s="30">
        <v>0</v>
      </c>
      <c r="K12" s="30">
        <v>118</v>
      </c>
      <c r="L12" s="30">
        <v>2</v>
      </c>
      <c r="M12" s="30">
        <v>4</v>
      </c>
      <c r="N12" s="30">
        <v>0</v>
      </c>
      <c r="O12" s="30">
        <v>0</v>
      </c>
      <c r="Q12" s="9"/>
      <c r="R12" s="9"/>
    </row>
    <row r="13" spans="1:18" ht="18.75" x14ac:dyDescent="0.3">
      <c r="A13" s="86"/>
      <c r="B13" s="39" t="s">
        <v>62</v>
      </c>
      <c r="C13" s="36">
        <v>20</v>
      </c>
      <c r="D13" s="37">
        <v>20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Q13" s="9"/>
      <c r="R13" s="9"/>
    </row>
    <row r="14" spans="1:18" ht="18.75" x14ac:dyDescent="0.3">
      <c r="A14" s="84" t="s">
        <v>210</v>
      </c>
      <c r="B14" s="38" t="s">
        <v>42</v>
      </c>
      <c r="C14" s="65">
        <v>200</v>
      </c>
      <c r="D14" s="66"/>
      <c r="E14" s="30">
        <v>1.7669999999999999</v>
      </c>
      <c r="F14" s="30">
        <v>1.363</v>
      </c>
      <c r="G14" s="30">
        <v>23.78</v>
      </c>
      <c r="H14" s="30">
        <v>105.26</v>
      </c>
      <c r="I14" s="30">
        <v>1.2E-2</v>
      </c>
      <c r="J14" s="30">
        <v>0.14199999999999999</v>
      </c>
      <c r="K14" s="30">
        <v>1.2E-2</v>
      </c>
      <c r="L14" s="30">
        <v>66.897000000000006</v>
      </c>
      <c r="M14" s="30">
        <v>55.055</v>
      </c>
      <c r="N14" s="30">
        <v>4.55</v>
      </c>
      <c r="O14" s="30">
        <v>5.8999999999999997E-2</v>
      </c>
      <c r="Q14" s="9"/>
      <c r="R14" s="9"/>
    </row>
    <row r="15" spans="1:18" ht="18.75" x14ac:dyDescent="0.3">
      <c r="A15" s="85"/>
      <c r="B15" s="39" t="s">
        <v>93</v>
      </c>
      <c r="C15" s="36">
        <v>8</v>
      </c>
      <c r="D15" s="37">
        <v>8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Q15" s="9"/>
      <c r="R15" s="9"/>
    </row>
    <row r="16" spans="1:18" ht="18.75" x14ac:dyDescent="0.3">
      <c r="A16" s="85"/>
      <c r="B16" s="39" t="s">
        <v>73</v>
      </c>
      <c r="C16" s="36">
        <v>100</v>
      </c>
      <c r="D16" s="37">
        <v>100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Q16" s="9"/>
      <c r="R16" s="9"/>
    </row>
    <row r="17" spans="1:18" ht="18.75" x14ac:dyDescent="0.3">
      <c r="A17" s="86"/>
      <c r="B17" s="39" t="s">
        <v>77</v>
      </c>
      <c r="C17" s="36">
        <v>20</v>
      </c>
      <c r="D17" s="37">
        <v>20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Q17" s="9"/>
      <c r="R17" s="9"/>
    </row>
    <row r="18" spans="1:18" ht="18.75" x14ac:dyDescent="0.3">
      <c r="A18" s="40"/>
      <c r="B18" s="38" t="s">
        <v>18</v>
      </c>
      <c r="C18" s="65">
        <v>50</v>
      </c>
      <c r="D18" s="66"/>
      <c r="E18" s="41">
        <v>3.8</v>
      </c>
      <c r="F18" s="30">
        <v>0.45</v>
      </c>
      <c r="G18" s="30">
        <v>24.9</v>
      </c>
      <c r="H18" s="30">
        <v>113.22</v>
      </c>
      <c r="I18" s="30">
        <v>0.08</v>
      </c>
      <c r="J18" s="30">
        <v>0</v>
      </c>
      <c r="K18" s="30">
        <v>0</v>
      </c>
      <c r="L18" s="30">
        <v>13.02</v>
      </c>
      <c r="M18" s="30">
        <v>41.5</v>
      </c>
      <c r="N18" s="30">
        <v>17.53</v>
      </c>
      <c r="O18" s="30">
        <v>0.8</v>
      </c>
      <c r="Q18" s="9"/>
      <c r="R18" s="9"/>
    </row>
    <row r="19" spans="1:18" ht="18.75" x14ac:dyDescent="0.3">
      <c r="A19" s="40"/>
      <c r="B19" s="38" t="s">
        <v>141</v>
      </c>
      <c r="C19" s="65">
        <v>100</v>
      </c>
      <c r="D19" s="66"/>
      <c r="E19" s="30">
        <v>2.2000000000000002</v>
      </c>
      <c r="F19" s="30">
        <v>0.4</v>
      </c>
      <c r="G19" s="30">
        <v>7.6</v>
      </c>
      <c r="H19" s="30">
        <v>48</v>
      </c>
      <c r="I19" s="30">
        <v>0.12</v>
      </c>
      <c r="J19" s="30">
        <v>50</v>
      </c>
      <c r="K19" s="30">
        <v>0</v>
      </c>
      <c r="L19" s="30">
        <v>28</v>
      </c>
      <c r="M19" s="30">
        <v>40</v>
      </c>
      <c r="N19" s="30">
        <v>52</v>
      </c>
      <c r="O19" s="30">
        <v>1</v>
      </c>
      <c r="Q19" s="9"/>
      <c r="R19" s="9"/>
    </row>
    <row r="20" spans="1:18" ht="18.75" x14ac:dyDescent="0.3">
      <c r="A20" s="40"/>
      <c r="B20" s="38" t="s">
        <v>19</v>
      </c>
      <c r="C20" s="65"/>
      <c r="D20" s="66"/>
      <c r="E20" s="30">
        <f t="shared" ref="E20:O20" si="0">SUM(E7:E19)</f>
        <v>26.756999999999998</v>
      </c>
      <c r="F20" s="30">
        <f t="shared" si="0"/>
        <v>46.933</v>
      </c>
      <c r="G20" s="30">
        <f t="shared" si="0"/>
        <v>59.99</v>
      </c>
      <c r="H20" s="30">
        <f t="shared" si="0"/>
        <v>762.38</v>
      </c>
      <c r="I20" s="30">
        <f t="shared" si="0"/>
        <v>0.34200000000000003</v>
      </c>
      <c r="J20" s="30">
        <f t="shared" si="0"/>
        <v>50.472000000000001</v>
      </c>
      <c r="K20" s="30">
        <f t="shared" si="0"/>
        <v>570.91199999999992</v>
      </c>
      <c r="L20" s="30">
        <f t="shared" si="0"/>
        <v>261.63700000000006</v>
      </c>
      <c r="M20" s="30">
        <f t="shared" si="0"/>
        <v>487.04500000000002</v>
      </c>
      <c r="N20" s="30">
        <f t="shared" si="0"/>
        <v>100.05</v>
      </c>
      <c r="O20" s="30">
        <f t="shared" si="0"/>
        <v>5.7690000000000001</v>
      </c>
      <c r="Q20" s="9"/>
      <c r="R20" s="9"/>
    </row>
    <row r="21" spans="1:18" ht="18.75" x14ac:dyDescent="0.3">
      <c r="A21" s="40"/>
      <c r="B21" s="71" t="s">
        <v>20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66"/>
      <c r="Q21" s="9"/>
      <c r="R21" s="9"/>
    </row>
    <row r="22" spans="1:18" ht="18.75" x14ac:dyDescent="0.3">
      <c r="A22" s="89"/>
      <c r="B22" s="38" t="s">
        <v>51</v>
      </c>
      <c r="C22" s="65">
        <v>100</v>
      </c>
      <c r="D22" s="66"/>
      <c r="E22" s="30">
        <v>1.4</v>
      </c>
      <c r="F22" s="30">
        <v>7</v>
      </c>
      <c r="G22" s="30">
        <v>7.2240000000000002</v>
      </c>
      <c r="H22" s="30">
        <v>96.38</v>
      </c>
      <c r="I22" s="30">
        <v>2.4E-2</v>
      </c>
      <c r="J22" s="30">
        <v>2</v>
      </c>
      <c r="K22" s="30">
        <v>0</v>
      </c>
      <c r="L22" s="30">
        <v>45.305999999999997</v>
      </c>
      <c r="M22" s="30">
        <v>81.08</v>
      </c>
      <c r="N22" s="30">
        <v>22.75</v>
      </c>
      <c r="O22" s="30">
        <v>3.78</v>
      </c>
      <c r="Q22" s="9"/>
      <c r="R22" s="9"/>
    </row>
    <row r="23" spans="1:18" ht="18.75" x14ac:dyDescent="0.3">
      <c r="A23" s="89"/>
      <c r="B23" s="39" t="s">
        <v>119</v>
      </c>
      <c r="C23" s="36">
        <v>100</v>
      </c>
      <c r="D23" s="37">
        <v>100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Q23" s="9"/>
      <c r="R23" s="9"/>
    </row>
    <row r="24" spans="1:18" ht="18.75" x14ac:dyDescent="0.3">
      <c r="A24" s="84" t="s">
        <v>189</v>
      </c>
      <c r="B24" s="38" t="s">
        <v>255</v>
      </c>
      <c r="C24" s="65">
        <v>15</v>
      </c>
      <c r="D24" s="66"/>
      <c r="E24" s="30">
        <v>3.48</v>
      </c>
      <c r="F24" s="30">
        <v>4.43</v>
      </c>
      <c r="G24" s="30">
        <v>0</v>
      </c>
      <c r="H24" s="30">
        <v>54.6</v>
      </c>
      <c r="I24" s="30">
        <v>0.01</v>
      </c>
      <c r="J24" s="30">
        <v>0.11</v>
      </c>
      <c r="K24" s="30">
        <v>4.7999999999999996E-3</v>
      </c>
      <c r="L24" s="30">
        <v>132</v>
      </c>
      <c r="M24" s="30">
        <v>75</v>
      </c>
      <c r="N24" s="30">
        <v>5.25</v>
      </c>
      <c r="O24" s="30">
        <v>0.15</v>
      </c>
      <c r="Q24" s="9"/>
      <c r="R24" s="9"/>
    </row>
    <row r="25" spans="1:18" ht="18.75" x14ac:dyDescent="0.3">
      <c r="A25" s="86"/>
      <c r="B25" s="39" t="s">
        <v>256</v>
      </c>
      <c r="C25" s="36">
        <v>15.9</v>
      </c>
      <c r="D25" s="37">
        <v>15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Q25" s="9"/>
      <c r="R25" s="9"/>
    </row>
    <row r="26" spans="1:18" ht="18.75" x14ac:dyDescent="0.3">
      <c r="A26" s="84" t="s">
        <v>211</v>
      </c>
      <c r="B26" s="38" t="s">
        <v>48</v>
      </c>
      <c r="C26" s="65">
        <v>250</v>
      </c>
      <c r="D26" s="66"/>
      <c r="E26" s="30">
        <v>1.81</v>
      </c>
      <c r="F26" s="30">
        <v>4.91</v>
      </c>
      <c r="G26" s="30">
        <v>125.25</v>
      </c>
      <c r="H26" s="30">
        <v>102.5</v>
      </c>
      <c r="I26" s="30">
        <v>0.05</v>
      </c>
      <c r="J26" s="30">
        <v>10.29</v>
      </c>
      <c r="K26" s="30">
        <v>0</v>
      </c>
      <c r="L26" s="30">
        <v>44.38</v>
      </c>
      <c r="M26" s="30">
        <v>53.23</v>
      </c>
      <c r="N26" s="30">
        <v>26.25</v>
      </c>
      <c r="O26" s="30">
        <v>1.19</v>
      </c>
      <c r="Q26" s="11"/>
      <c r="R26" s="11"/>
    </row>
    <row r="27" spans="1:18" ht="18.75" x14ac:dyDescent="0.3">
      <c r="A27" s="85"/>
      <c r="B27" s="39" t="s">
        <v>94</v>
      </c>
      <c r="C27" s="36" t="s">
        <v>180</v>
      </c>
      <c r="D27" s="37">
        <v>40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Q27" s="11"/>
      <c r="R27" s="11"/>
    </row>
    <row r="28" spans="1:18" ht="18.75" x14ac:dyDescent="0.3">
      <c r="A28" s="85"/>
      <c r="B28" s="39" t="s">
        <v>83</v>
      </c>
      <c r="C28" s="36">
        <v>25</v>
      </c>
      <c r="D28" s="37">
        <v>20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Q28" s="11"/>
      <c r="R28" s="11"/>
    </row>
    <row r="29" spans="1:18" ht="18.75" x14ac:dyDescent="0.3">
      <c r="A29" s="85"/>
      <c r="B29" s="39" t="s">
        <v>67</v>
      </c>
      <c r="C29" s="36" t="s">
        <v>181</v>
      </c>
      <c r="D29" s="37">
        <v>21.3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Q29" s="11"/>
      <c r="R29" s="11"/>
    </row>
    <row r="30" spans="1:18" ht="18.75" x14ac:dyDescent="0.3">
      <c r="A30" s="85"/>
      <c r="B30" s="39" t="s">
        <v>69</v>
      </c>
      <c r="C30" s="36">
        <v>12</v>
      </c>
      <c r="D30" s="37">
        <v>9.6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1:18" ht="18.75" x14ac:dyDescent="0.3">
      <c r="A31" s="85"/>
      <c r="B31" s="39" t="s">
        <v>89</v>
      </c>
      <c r="C31" s="36">
        <v>7.5</v>
      </c>
      <c r="D31" s="37">
        <v>7.5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1:18" ht="18.75" x14ac:dyDescent="0.3">
      <c r="A32" s="85"/>
      <c r="B32" s="39" t="s">
        <v>62</v>
      </c>
      <c r="C32" s="36">
        <v>5</v>
      </c>
      <c r="D32" s="37">
        <v>5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5" ht="18.75" x14ac:dyDescent="0.3">
      <c r="A33" s="85"/>
      <c r="B33" s="39" t="s">
        <v>77</v>
      </c>
      <c r="C33" s="36">
        <v>2.5</v>
      </c>
      <c r="D33" s="37">
        <v>2.5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5" ht="18.75" x14ac:dyDescent="0.3">
      <c r="A34" s="85"/>
      <c r="B34" s="39" t="s">
        <v>95</v>
      </c>
      <c r="C34" s="36">
        <v>4</v>
      </c>
      <c r="D34" s="37">
        <v>4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 ht="18.75" x14ac:dyDescent="0.3">
      <c r="A35" s="85"/>
      <c r="B35" s="39" t="s">
        <v>132</v>
      </c>
      <c r="C35" s="36">
        <v>0.2</v>
      </c>
      <c r="D35" s="37">
        <v>0.2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 ht="18.75" x14ac:dyDescent="0.3">
      <c r="A36" s="85"/>
      <c r="B36" s="39" t="s">
        <v>96</v>
      </c>
      <c r="C36" s="36">
        <v>32.4</v>
      </c>
      <c r="D36" s="37">
        <v>32.4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  <row r="37" spans="1:15" ht="18.75" x14ac:dyDescent="0.3">
      <c r="A37" s="86"/>
      <c r="B37" s="39" t="s">
        <v>68</v>
      </c>
      <c r="C37" s="36" t="s">
        <v>175</v>
      </c>
      <c r="D37" s="37">
        <v>10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5" ht="18.75" x14ac:dyDescent="0.3">
      <c r="A38" s="84" t="s">
        <v>212</v>
      </c>
      <c r="B38" s="34" t="s">
        <v>43</v>
      </c>
      <c r="C38" s="65">
        <v>230</v>
      </c>
      <c r="D38" s="66"/>
      <c r="E38" s="30">
        <v>21.29</v>
      </c>
      <c r="F38" s="30">
        <v>23.78</v>
      </c>
      <c r="G38" s="30">
        <v>21.79</v>
      </c>
      <c r="H38" s="30">
        <v>387.7</v>
      </c>
      <c r="I38" s="30">
        <v>0.13</v>
      </c>
      <c r="J38" s="30">
        <v>8.8800000000000008</v>
      </c>
      <c r="K38" s="30">
        <v>15</v>
      </c>
      <c r="L38" s="30">
        <v>10.1</v>
      </c>
      <c r="M38" s="30">
        <v>210.63</v>
      </c>
      <c r="N38" s="30">
        <v>55.83</v>
      </c>
      <c r="O38" s="30">
        <v>5.07</v>
      </c>
    </row>
    <row r="39" spans="1:15" ht="18.75" x14ac:dyDescent="0.3">
      <c r="A39" s="85"/>
      <c r="B39" s="35" t="s">
        <v>96</v>
      </c>
      <c r="C39" s="37">
        <v>140.6</v>
      </c>
      <c r="D39" s="37">
        <v>103.83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15" ht="18.75" x14ac:dyDescent="0.3">
      <c r="A40" s="85"/>
      <c r="B40" s="35" t="s">
        <v>67</v>
      </c>
      <c r="C40" s="37">
        <v>174.8</v>
      </c>
      <c r="D40" s="37">
        <v>131.4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5" ht="18.75" x14ac:dyDescent="0.3">
      <c r="A41" s="85"/>
      <c r="B41" s="35" t="s">
        <v>69</v>
      </c>
      <c r="C41" s="37">
        <v>15.8</v>
      </c>
      <c r="D41" s="37">
        <v>13.14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5" ht="18.75" x14ac:dyDescent="0.3">
      <c r="A42" s="85"/>
      <c r="B42" s="35" t="s">
        <v>89</v>
      </c>
      <c r="C42" s="37">
        <v>7.89</v>
      </c>
      <c r="D42" s="37">
        <v>7.89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5" ht="18.75" x14ac:dyDescent="0.3">
      <c r="A43" s="85"/>
      <c r="B43" s="35" t="s">
        <v>84</v>
      </c>
      <c r="C43" s="37">
        <v>7.89</v>
      </c>
      <c r="D43" s="37">
        <v>7.89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5" ht="18.75" x14ac:dyDescent="0.3">
      <c r="A44" s="86"/>
      <c r="B44" s="35" t="s">
        <v>132</v>
      </c>
      <c r="C44" s="37">
        <v>0.2</v>
      </c>
      <c r="D44" s="37">
        <v>0.2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15" ht="18.75" x14ac:dyDescent="0.3">
      <c r="A45" s="84"/>
      <c r="B45" s="38" t="s">
        <v>137</v>
      </c>
      <c r="C45" s="65">
        <v>200</v>
      </c>
      <c r="D45" s="66"/>
      <c r="E45" s="30">
        <v>0.74</v>
      </c>
      <c r="F45" s="30">
        <v>0</v>
      </c>
      <c r="G45" s="30">
        <v>21.56</v>
      </c>
      <c r="H45" s="30">
        <v>88.48</v>
      </c>
      <c r="I45" s="30">
        <v>3.2000000000000001E-2</v>
      </c>
      <c r="J45" s="30">
        <v>0.12</v>
      </c>
      <c r="K45" s="30">
        <v>0</v>
      </c>
      <c r="L45" s="30">
        <v>8.8699999999999992</v>
      </c>
      <c r="M45" s="30">
        <v>10.89</v>
      </c>
      <c r="N45" s="30">
        <v>23.4</v>
      </c>
      <c r="O45" s="30">
        <v>0.216</v>
      </c>
    </row>
    <row r="46" spans="1:15" ht="18.75" x14ac:dyDescent="0.3">
      <c r="A46" s="86"/>
      <c r="B46" s="39" t="s">
        <v>118</v>
      </c>
      <c r="C46" s="39">
        <v>200</v>
      </c>
      <c r="D46" s="37">
        <v>200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5" ht="18.75" x14ac:dyDescent="0.3">
      <c r="A47" s="40"/>
      <c r="B47" s="38" t="s">
        <v>18</v>
      </c>
      <c r="C47" s="65">
        <v>50</v>
      </c>
      <c r="D47" s="66"/>
      <c r="E47" s="41">
        <v>3.8</v>
      </c>
      <c r="F47" s="30">
        <v>0.45</v>
      </c>
      <c r="G47" s="30">
        <v>24.9</v>
      </c>
      <c r="H47" s="30">
        <v>113.22</v>
      </c>
      <c r="I47" s="30">
        <v>0.08</v>
      </c>
      <c r="J47" s="30">
        <v>0</v>
      </c>
      <c r="K47" s="30">
        <v>0</v>
      </c>
      <c r="L47" s="30">
        <v>13.02</v>
      </c>
      <c r="M47" s="30">
        <v>41.5</v>
      </c>
      <c r="N47" s="30">
        <v>17.53</v>
      </c>
      <c r="O47" s="30">
        <v>0.8</v>
      </c>
    </row>
    <row r="48" spans="1:15" ht="18.75" x14ac:dyDescent="0.3">
      <c r="A48" s="40"/>
      <c r="B48" s="38" t="s">
        <v>24</v>
      </c>
      <c r="C48" s="65">
        <v>50</v>
      </c>
      <c r="D48" s="66"/>
      <c r="E48" s="30">
        <v>2.75</v>
      </c>
      <c r="F48" s="30">
        <v>0.5</v>
      </c>
      <c r="G48" s="30">
        <v>17</v>
      </c>
      <c r="H48" s="30">
        <v>85</v>
      </c>
      <c r="I48" s="30">
        <v>0.09</v>
      </c>
      <c r="J48" s="30">
        <v>0</v>
      </c>
      <c r="K48" s="30">
        <v>0</v>
      </c>
      <c r="L48" s="30">
        <v>10.5</v>
      </c>
      <c r="M48" s="30">
        <v>87</v>
      </c>
      <c r="N48" s="30">
        <v>28.5</v>
      </c>
      <c r="O48" s="30">
        <v>1.8</v>
      </c>
    </row>
    <row r="49" spans="1:16" ht="18.75" x14ac:dyDescent="0.3">
      <c r="A49" s="40"/>
      <c r="B49" s="38" t="s">
        <v>26</v>
      </c>
      <c r="C49" s="65"/>
      <c r="D49" s="66"/>
      <c r="E49" s="30">
        <f t="shared" ref="E49:O49" si="1">SUM(E22:E48)</f>
        <v>35.269999999999996</v>
      </c>
      <c r="F49" s="30">
        <f t="shared" si="1"/>
        <v>41.070000000000007</v>
      </c>
      <c r="G49" s="30">
        <f t="shared" si="1"/>
        <v>217.72399999999999</v>
      </c>
      <c r="H49" s="30">
        <f t="shared" si="1"/>
        <v>927.88</v>
      </c>
      <c r="I49" s="30">
        <f t="shared" si="1"/>
        <v>0.41600000000000004</v>
      </c>
      <c r="J49" s="30">
        <f t="shared" si="1"/>
        <v>21.400000000000002</v>
      </c>
      <c r="K49" s="30">
        <f t="shared" si="1"/>
        <v>15.004799999999999</v>
      </c>
      <c r="L49" s="30">
        <f t="shared" si="1"/>
        <v>264.17599999999999</v>
      </c>
      <c r="M49" s="30">
        <f t="shared" si="1"/>
        <v>559.32999999999993</v>
      </c>
      <c r="N49" s="30">
        <f t="shared" si="1"/>
        <v>179.51</v>
      </c>
      <c r="O49" s="30">
        <f t="shared" si="1"/>
        <v>13.006</v>
      </c>
    </row>
    <row r="50" spans="1:16" ht="18.75" x14ac:dyDescent="0.3">
      <c r="A50" s="40"/>
      <c r="B50" s="32" t="s">
        <v>187</v>
      </c>
      <c r="C50" s="65"/>
      <c r="D50" s="66"/>
      <c r="E50" s="30">
        <f t="shared" ref="E50:O50" si="2">SUM(E20+E49)</f>
        <v>62.026999999999994</v>
      </c>
      <c r="F50" s="30">
        <f t="shared" si="2"/>
        <v>88.003000000000014</v>
      </c>
      <c r="G50" s="30">
        <f t="shared" si="2"/>
        <v>277.714</v>
      </c>
      <c r="H50" s="30">
        <f t="shared" si="2"/>
        <v>1690.26</v>
      </c>
      <c r="I50" s="30">
        <f t="shared" si="2"/>
        <v>0.75800000000000001</v>
      </c>
      <c r="J50" s="30">
        <f t="shared" si="2"/>
        <v>71.872</v>
      </c>
      <c r="K50" s="30">
        <f t="shared" si="2"/>
        <v>585.91679999999997</v>
      </c>
      <c r="L50" s="30">
        <f t="shared" si="2"/>
        <v>525.8130000000001</v>
      </c>
      <c r="M50" s="30">
        <f t="shared" si="2"/>
        <v>1046.375</v>
      </c>
      <c r="N50" s="30">
        <f t="shared" si="2"/>
        <v>279.56</v>
      </c>
      <c r="O50" s="30">
        <f t="shared" si="2"/>
        <v>18.774999999999999</v>
      </c>
    </row>
    <row r="51" spans="1:16" ht="18.75" x14ac:dyDescent="0.3">
      <c r="A51" s="40"/>
      <c r="B51" s="71" t="s">
        <v>122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66"/>
    </row>
    <row r="52" spans="1:16" ht="18.75" x14ac:dyDescent="0.3">
      <c r="A52" s="84" t="s">
        <v>213</v>
      </c>
      <c r="B52" s="50" t="s">
        <v>130</v>
      </c>
      <c r="C52" s="65">
        <v>200</v>
      </c>
      <c r="D52" s="66"/>
      <c r="E52" s="30">
        <v>1.36</v>
      </c>
      <c r="F52" s="30"/>
      <c r="G52" s="30">
        <v>29.02</v>
      </c>
      <c r="H52" s="30">
        <v>116.19</v>
      </c>
      <c r="I52" s="30"/>
      <c r="J52" s="30"/>
      <c r="K52" s="30"/>
      <c r="L52" s="30">
        <v>9.9</v>
      </c>
      <c r="M52" s="30">
        <v>18.48</v>
      </c>
      <c r="N52" s="30"/>
      <c r="O52" s="30">
        <v>0.03</v>
      </c>
    </row>
    <row r="53" spans="1:16" ht="18.75" x14ac:dyDescent="0.3">
      <c r="A53" s="85"/>
      <c r="B53" s="39" t="s">
        <v>108</v>
      </c>
      <c r="C53" s="36">
        <v>24</v>
      </c>
      <c r="D53" s="37">
        <v>24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</row>
    <row r="54" spans="1:16" ht="18.75" x14ac:dyDescent="0.3">
      <c r="A54" s="86"/>
      <c r="B54" s="39" t="s">
        <v>77</v>
      </c>
      <c r="C54" s="36">
        <v>10</v>
      </c>
      <c r="D54" s="37">
        <v>10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</row>
    <row r="55" spans="1:16" ht="18.75" x14ac:dyDescent="0.3">
      <c r="A55" s="40"/>
      <c r="B55" s="38" t="s">
        <v>124</v>
      </c>
      <c r="C55" s="65">
        <v>30</v>
      </c>
      <c r="D55" s="66"/>
      <c r="E55" s="30">
        <v>30</v>
      </c>
      <c r="F55" s="30">
        <v>2.25</v>
      </c>
      <c r="G55" s="30">
        <v>2.94</v>
      </c>
      <c r="H55" s="30">
        <v>22.32</v>
      </c>
      <c r="I55" s="30">
        <v>125.1</v>
      </c>
      <c r="J55" s="30">
        <v>0.02</v>
      </c>
      <c r="K55" s="30">
        <v>0.02</v>
      </c>
      <c r="L55" s="30"/>
      <c r="M55" s="30">
        <v>3</v>
      </c>
      <c r="N55" s="30">
        <v>8.6999999999999993</v>
      </c>
      <c r="O55" s="51">
        <v>0.63</v>
      </c>
      <c r="P55" s="2"/>
    </row>
    <row r="56" spans="1:16" ht="18.75" x14ac:dyDescent="0.3">
      <c r="A56" s="40"/>
      <c r="B56" s="38" t="s">
        <v>125</v>
      </c>
      <c r="C56" s="38"/>
      <c r="D56" s="30"/>
      <c r="E56" s="30">
        <f>SUM(E52:E55)</f>
        <v>31.36</v>
      </c>
      <c r="F56" s="30">
        <f t="shared" ref="F56:O56" si="3">SUM(F52:F55)</f>
        <v>2.25</v>
      </c>
      <c r="G56" s="30">
        <f t="shared" si="3"/>
        <v>31.96</v>
      </c>
      <c r="H56" s="30">
        <f t="shared" si="3"/>
        <v>138.51</v>
      </c>
      <c r="I56" s="30">
        <f t="shared" si="3"/>
        <v>125.1</v>
      </c>
      <c r="J56" s="30">
        <f t="shared" si="3"/>
        <v>0.02</v>
      </c>
      <c r="K56" s="30">
        <f t="shared" si="3"/>
        <v>0.02</v>
      </c>
      <c r="L56" s="30">
        <f t="shared" si="3"/>
        <v>9.9</v>
      </c>
      <c r="M56" s="30">
        <f t="shared" si="3"/>
        <v>21.48</v>
      </c>
      <c r="N56" s="30">
        <f t="shared" si="3"/>
        <v>8.6999999999999993</v>
      </c>
      <c r="O56" s="30">
        <f t="shared" si="3"/>
        <v>0.66</v>
      </c>
    </row>
    <row r="57" spans="1:16" ht="18.75" x14ac:dyDescent="0.3">
      <c r="A57" s="40"/>
      <c r="B57" s="38" t="s">
        <v>27</v>
      </c>
      <c r="C57" s="38"/>
      <c r="D57" s="30"/>
      <c r="E57" s="30">
        <f t="shared" ref="E57:O57" si="4">SUM(E20,E49,E56)</f>
        <v>93.387</v>
      </c>
      <c r="F57" s="30">
        <f t="shared" si="4"/>
        <v>90.253000000000014</v>
      </c>
      <c r="G57" s="30">
        <f t="shared" si="4"/>
        <v>309.67399999999998</v>
      </c>
      <c r="H57" s="30">
        <f t="shared" si="4"/>
        <v>1828.77</v>
      </c>
      <c r="I57" s="30">
        <f t="shared" si="4"/>
        <v>125.85799999999999</v>
      </c>
      <c r="J57" s="30">
        <f t="shared" si="4"/>
        <v>71.891999999999996</v>
      </c>
      <c r="K57" s="30">
        <f t="shared" si="4"/>
        <v>585.93679999999995</v>
      </c>
      <c r="L57" s="30">
        <f t="shared" si="4"/>
        <v>535.71300000000008</v>
      </c>
      <c r="M57" s="30">
        <f t="shared" si="4"/>
        <v>1067.855</v>
      </c>
      <c r="N57" s="30">
        <f t="shared" si="4"/>
        <v>288.26</v>
      </c>
      <c r="O57" s="30">
        <f t="shared" si="4"/>
        <v>19.434999999999999</v>
      </c>
    </row>
  </sheetData>
  <mergeCells count="36">
    <mergeCell ref="A4:A5"/>
    <mergeCell ref="A6:O6"/>
    <mergeCell ref="A7:A11"/>
    <mergeCell ref="A14:A17"/>
    <mergeCell ref="B4:B5"/>
    <mergeCell ref="E4:G4"/>
    <mergeCell ref="H4:H5"/>
    <mergeCell ref="I4:K4"/>
    <mergeCell ref="L4:O4"/>
    <mergeCell ref="C4:D4"/>
    <mergeCell ref="C7:D7"/>
    <mergeCell ref="A12:A13"/>
    <mergeCell ref="C12:D12"/>
    <mergeCell ref="C14:D14"/>
    <mergeCell ref="A52:A54"/>
    <mergeCell ref="C22:D22"/>
    <mergeCell ref="C26:D26"/>
    <mergeCell ref="C38:D38"/>
    <mergeCell ref="C52:D52"/>
    <mergeCell ref="A22:A23"/>
    <mergeCell ref="A26:A37"/>
    <mergeCell ref="A38:A44"/>
    <mergeCell ref="A45:A46"/>
    <mergeCell ref="C45:D45"/>
    <mergeCell ref="A24:A25"/>
    <mergeCell ref="C24:D24"/>
    <mergeCell ref="B21:O21"/>
    <mergeCell ref="C18:D18"/>
    <mergeCell ref="C19:D19"/>
    <mergeCell ref="C20:D20"/>
    <mergeCell ref="C55:D55"/>
    <mergeCell ref="B51:O51"/>
    <mergeCell ref="C47:D47"/>
    <mergeCell ref="C48:D48"/>
    <mergeCell ref="C49:D49"/>
    <mergeCell ref="C50:D50"/>
  </mergeCells>
  <pageMargins left="0.7" right="0.7" top="0.75" bottom="0.75" header="0.3" footer="0.3"/>
  <pageSetup paperSize="9" scale="66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2"/>
  <sheetViews>
    <sheetView topLeftCell="A41" workbookViewId="0">
      <selection activeCell="D10" sqref="D10"/>
    </sheetView>
  </sheetViews>
  <sheetFormatPr defaultRowHeight="15" x14ac:dyDescent="0.25"/>
  <cols>
    <col min="1" max="1" width="21.5703125" customWidth="1"/>
    <col min="2" max="2" width="31.42578125" customWidth="1"/>
    <col min="3" max="3" width="15.28515625" customWidth="1"/>
    <col min="4" max="4" width="12.42578125" customWidth="1"/>
    <col min="5" max="5" width="12.7109375" customWidth="1"/>
    <col min="6" max="6" width="13.140625" customWidth="1"/>
    <col min="7" max="7" width="13.28515625" customWidth="1"/>
    <col min="8" max="8" width="15.7109375" customWidth="1"/>
    <col min="9" max="9" width="9.5703125" customWidth="1"/>
    <col min="10" max="10" width="8.5703125" customWidth="1"/>
    <col min="11" max="11" width="7.42578125" customWidth="1"/>
    <col min="12" max="13" width="9.42578125" customWidth="1"/>
    <col min="14" max="14" width="8.85546875" customWidth="1"/>
    <col min="15" max="15" width="9.7109375" customWidth="1"/>
    <col min="17" max="17" width="23.28515625" customWidth="1"/>
    <col min="18" max="18" width="13.28515625" customWidth="1"/>
  </cols>
  <sheetData>
    <row r="1" spans="1:18" ht="18.75" x14ac:dyDescent="0.3">
      <c r="A1" s="29" t="s">
        <v>257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8" ht="18.75" x14ac:dyDescent="0.3">
      <c r="A2" s="27" t="s">
        <v>236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8" ht="18.75" x14ac:dyDescent="0.3">
      <c r="A3" s="27" t="s">
        <v>261</v>
      </c>
      <c r="B3" s="27"/>
      <c r="C3" s="29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8" ht="18.75" x14ac:dyDescent="0.3">
      <c r="A4" s="84"/>
      <c r="B4" s="66" t="s">
        <v>0</v>
      </c>
      <c r="C4" s="65" t="s">
        <v>165</v>
      </c>
      <c r="D4" s="66"/>
      <c r="E4" s="79" t="s">
        <v>1</v>
      </c>
      <c r="F4" s="79"/>
      <c r="G4" s="79"/>
      <c r="H4" s="80" t="s">
        <v>14</v>
      </c>
      <c r="I4" s="79" t="s">
        <v>2</v>
      </c>
      <c r="J4" s="79"/>
      <c r="K4" s="79"/>
      <c r="L4" s="79" t="s">
        <v>3</v>
      </c>
      <c r="M4" s="79"/>
      <c r="N4" s="79"/>
      <c r="O4" s="79"/>
    </row>
    <row r="5" spans="1:18" ht="18.75" x14ac:dyDescent="0.3">
      <c r="A5" s="86"/>
      <c r="B5" s="66"/>
      <c r="C5" s="46" t="s">
        <v>167</v>
      </c>
      <c r="D5" s="31" t="s">
        <v>166</v>
      </c>
      <c r="E5" s="32" t="s">
        <v>4</v>
      </c>
      <c r="F5" s="32" t="s">
        <v>5</v>
      </c>
      <c r="G5" s="32" t="s">
        <v>6</v>
      </c>
      <c r="H5" s="8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  <c r="Q5" s="9"/>
      <c r="R5" s="9"/>
    </row>
    <row r="6" spans="1:18" ht="18.75" x14ac:dyDescent="0.3">
      <c r="A6" s="65" t="s">
        <v>15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Q6" s="9"/>
      <c r="R6" s="9"/>
    </row>
    <row r="7" spans="1:18" ht="18.75" x14ac:dyDescent="0.3">
      <c r="A7" s="84" t="s">
        <v>205</v>
      </c>
      <c r="B7" s="38" t="s">
        <v>53</v>
      </c>
      <c r="C7" s="65">
        <v>200</v>
      </c>
      <c r="D7" s="66"/>
      <c r="E7" s="30">
        <v>27.8</v>
      </c>
      <c r="F7" s="30">
        <v>19.2</v>
      </c>
      <c r="G7" s="30">
        <v>10.199999999999999</v>
      </c>
      <c r="H7" s="30">
        <v>224</v>
      </c>
      <c r="I7" s="30">
        <v>0.09</v>
      </c>
      <c r="J7" s="30">
        <v>0.48</v>
      </c>
      <c r="K7" s="30">
        <v>134.55000000000001</v>
      </c>
      <c r="L7" s="30">
        <v>130</v>
      </c>
      <c r="M7" s="30">
        <v>371.96</v>
      </c>
      <c r="N7" s="30">
        <v>45.53</v>
      </c>
      <c r="O7" s="30">
        <v>1.24</v>
      </c>
      <c r="Q7" s="9"/>
      <c r="R7" s="9"/>
    </row>
    <row r="8" spans="1:18" ht="18.75" x14ac:dyDescent="0.3">
      <c r="A8" s="85"/>
      <c r="B8" s="39" t="s">
        <v>76</v>
      </c>
      <c r="C8" s="36">
        <v>152</v>
      </c>
      <c r="D8" s="37">
        <v>150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Q8" s="9"/>
      <c r="R8" s="9"/>
    </row>
    <row r="9" spans="1:18" ht="18.75" x14ac:dyDescent="0.3">
      <c r="A9" s="85"/>
      <c r="B9" s="39" t="s">
        <v>103</v>
      </c>
      <c r="C9" s="36">
        <v>15</v>
      </c>
      <c r="D9" s="37">
        <v>15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Q9" s="9"/>
      <c r="R9" s="9"/>
    </row>
    <row r="10" spans="1:18" ht="18.75" x14ac:dyDescent="0.3">
      <c r="A10" s="85"/>
      <c r="B10" s="39" t="s">
        <v>104</v>
      </c>
      <c r="C10" s="36">
        <v>10</v>
      </c>
      <c r="D10" s="37">
        <v>10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Q10" s="9"/>
      <c r="R10" s="9"/>
    </row>
    <row r="11" spans="1:18" ht="18.75" x14ac:dyDescent="0.3">
      <c r="A11" s="85"/>
      <c r="B11" s="39" t="s">
        <v>105</v>
      </c>
      <c r="C11" s="36">
        <v>10</v>
      </c>
      <c r="D11" s="45" t="s">
        <v>246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Q11" s="9"/>
      <c r="R11" s="9"/>
    </row>
    <row r="12" spans="1:18" ht="18.75" x14ac:dyDescent="0.3">
      <c r="A12" s="85"/>
      <c r="B12" s="39" t="s">
        <v>62</v>
      </c>
      <c r="C12" s="36">
        <v>5</v>
      </c>
      <c r="D12" s="37">
        <v>5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Q12" s="9"/>
      <c r="R12" s="9"/>
    </row>
    <row r="13" spans="1:18" ht="18.75" x14ac:dyDescent="0.3">
      <c r="A13" s="85"/>
      <c r="B13" s="39" t="s">
        <v>79</v>
      </c>
      <c r="C13" s="36">
        <v>5</v>
      </c>
      <c r="D13" s="37">
        <v>5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Q13" s="9"/>
      <c r="R13" s="9"/>
    </row>
    <row r="14" spans="1:18" ht="18.75" x14ac:dyDescent="0.3">
      <c r="A14" s="86"/>
      <c r="B14" s="39" t="s">
        <v>106</v>
      </c>
      <c r="C14" s="36">
        <v>5</v>
      </c>
      <c r="D14" s="37">
        <v>5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Q14" s="9"/>
      <c r="R14" s="9"/>
    </row>
    <row r="15" spans="1:18" ht="18.75" x14ac:dyDescent="0.3">
      <c r="A15" s="84"/>
      <c r="B15" s="38" t="s">
        <v>31</v>
      </c>
      <c r="C15" s="65" t="s">
        <v>32</v>
      </c>
      <c r="D15" s="66"/>
      <c r="E15" s="30">
        <v>0.434</v>
      </c>
      <c r="F15" s="30">
        <v>0</v>
      </c>
      <c r="G15" s="30">
        <v>12.725</v>
      </c>
      <c r="H15" s="30">
        <v>46.033000000000001</v>
      </c>
      <c r="I15" s="30">
        <v>0.02</v>
      </c>
      <c r="J15" s="30">
        <v>0.08</v>
      </c>
      <c r="K15" s="30">
        <v>0</v>
      </c>
      <c r="L15" s="30">
        <v>3.0939999999999999</v>
      </c>
      <c r="M15" s="30">
        <v>2.7949999999999999</v>
      </c>
      <c r="N15" s="30">
        <v>0.55000000000000004</v>
      </c>
      <c r="O15" s="30">
        <v>2E-3</v>
      </c>
      <c r="Q15" s="9"/>
      <c r="R15" s="9"/>
    </row>
    <row r="16" spans="1:18" ht="18.75" x14ac:dyDescent="0.3">
      <c r="A16" s="85"/>
      <c r="B16" s="39" t="s">
        <v>81</v>
      </c>
      <c r="C16" s="36">
        <v>2</v>
      </c>
      <c r="D16" s="37">
        <v>2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Q16" s="9"/>
      <c r="R16" s="9"/>
    </row>
    <row r="17" spans="1:18" ht="18.75" x14ac:dyDescent="0.3">
      <c r="A17" s="85"/>
      <c r="B17" s="39" t="s">
        <v>77</v>
      </c>
      <c r="C17" s="36">
        <v>15</v>
      </c>
      <c r="D17" s="37">
        <v>15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Q17" s="9"/>
      <c r="R17" s="9"/>
    </row>
    <row r="18" spans="1:18" ht="18.75" x14ac:dyDescent="0.3">
      <c r="A18" s="86"/>
      <c r="B18" s="39" t="s">
        <v>82</v>
      </c>
      <c r="C18" s="36">
        <v>7</v>
      </c>
      <c r="D18" s="37">
        <v>7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Q18" s="9"/>
      <c r="R18" s="9"/>
    </row>
    <row r="19" spans="1:18" ht="18.75" x14ac:dyDescent="0.3">
      <c r="A19" s="84" t="s">
        <v>189</v>
      </c>
      <c r="B19" s="38" t="s">
        <v>255</v>
      </c>
      <c r="C19" s="65">
        <v>15</v>
      </c>
      <c r="D19" s="66"/>
      <c r="E19" s="30">
        <v>3.48</v>
      </c>
      <c r="F19" s="30">
        <v>4.43</v>
      </c>
      <c r="G19" s="30">
        <v>0</v>
      </c>
      <c r="H19" s="30">
        <v>54.6</v>
      </c>
      <c r="I19" s="30">
        <v>0.01</v>
      </c>
      <c r="J19" s="30">
        <v>0.11</v>
      </c>
      <c r="K19" s="30">
        <v>4.7999999999999996E-3</v>
      </c>
      <c r="L19" s="30">
        <v>132</v>
      </c>
      <c r="M19" s="30">
        <v>75</v>
      </c>
      <c r="N19" s="30">
        <v>5.25</v>
      </c>
      <c r="O19" s="30">
        <v>0.15</v>
      </c>
      <c r="Q19" s="9"/>
      <c r="R19" s="9"/>
    </row>
    <row r="20" spans="1:18" ht="18.75" x14ac:dyDescent="0.3">
      <c r="A20" s="86"/>
      <c r="B20" s="39" t="s">
        <v>256</v>
      </c>
      <c r="C20" s="36">
        <v>15.9</v>
      </c>
      <c r="D20" s="37">
        <v>15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Q20" s="9"/>
      <c r="R20" s="9"/>
    </row>
    <row r="21" spans="1:18" ht="18.75" x14ac:dyDescent="0.3">
      <c r="A21" s="84" t="s">
        <v>203</v>
      </c>
      <c r="B21" s="38" t="s">
        <v>30</v>
      </c>
      <c r="C21" s="65">
        <v>20</v>
      </c>
      <c r="D21" s="66"/>
      <c r="E21" s="30">
        <v>0</v>
      </c>
      <c r="F21" s="30">
        <v>16.399999999999999</v>
      </c>
      <c r="G21" s="30">
        <v>0.2</v>
      </c>
      <c r="H21" s="30">
        <v>150</v>
      </c>
      <c r="I21" s="30">
        <v>0</v>
      </c>
      <c r="J21" s="30">
        <v>0</v>
      </c>
      <c r="K21" s="30">
        <v>118</v>
      </c>
      <c r="L21" s="30">
        <v>2</v>
      </c>
      <c r="M21" s="30">
        <v>4</v>
      </c>
      <c r="N21" s="30">
        <v>0</v>
      </c>
      <c r="O21" s="30">
        <v>0</v>
      </c>
      <c r="Q21" s="9"/>
      <c r="R21" s="9"/>
    </row>
    <row r="22" spans="1:18" ht="18.75" x14ac:dyDescent="0.3">
      <c r="A22" s="86"/>
      <c r="B22" s="39" t="s">
        <v>62</v>
      </c>
      <c r="C22" s="36">
        <v>20</v>
      </c>
      <c r="D22" s="37">
        <v>20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Q22" s="9"/>
      <c r="R22" s="9"/>
    </row>
    <row r="23" spans="1:18" ht="18.75" x14ac:dyDescent="0.3">
      <c r="A23" s="40"/>
      <c r="B23" s="38" t="s">
        <v>18</v>
      </c>
      <c r="C23" s="65">
        <v>50</v>
      </c>
      <c r="D23" s="66"/>
      <c r="E23" s="41">
        <v>3.8</v>
      </c>
      <c r="F23" s="30">
        <v>0.45</v>
      </c>
      <c r="G23" s="30">
        <v>24.9</v>
      </c>
      <c r="H23" s="30">
        <v>113.22</v>
      </c>
      <c r="I23" s="30">
        <v>0.08</v>
      </c>
      <c r="J23" s="30">
        <v>0</v>
      </c>
      <c r="K23" s="30">
        <v>0</v>
      </c>
      <c r="L23" s="30">
        <v>13.02</v>
      </c>
      <c r="M23" s="30">
        <v>41.5</v>
      </c>
      <c r="N23" s="30">
        <v>17.53</v>
      </c>
      <c r="O23" s="30">
        <v>0.8</v>
      </c>
      <c r="Q23" s="9"/>
      <c r="R23" s="9"/>
    </row>
    <row r="24" spans="1:18" ht="18.75" x14ac:dyDescent="0.3">
      <c r="A24" s="40" t="s">
        <v>191</v>
      </c>
      <c r="B24" s="38" t="s">
        <v>129</v>
      </c>
      <c r="C24" s="65">
        <v>40</v>
      </c>
      <c r="D24" s="66"/>
      <c r="E24" s="41">
        <v>6.1</v>
      </c>
      <c r="F24" s="30">
        <v>5.52</v>
      </c>
      <c r="G24" s="30">
        <v>0.34</v>
      </c>
      <c r="H24" s="30">
        <v>75.36</v>
      </c>
      <c r="I24" s="30">
        <v>0.03</v>
      </c>
      <c r="J24" s="30">
        <v>0</v>
      </c>
      <c r="K24" s="30">
        <v>120</v>
      </c>
      <c r="L24" s="30">
        <v>41</v>
      </c>
      <c r="M24" s="30">
        <v>95.16</v>
      </c>
      <c r="N24" s="30">
        <v>6.64</v>
      </c>
      <c r="O24" s="30">
        <v>1.32</v>
      </c>
      <c r="Q24" s="9"/>
      <c r="R24" s="9"/>
    </row>
    <row r="25" spans="1:18" ht="18.75" x14ac:dyDescent="0.3">
      <c r="A25" s="40"/>
      <c r="B25" s="38" t="s">
        <v>121</v>
      </c>
      <c r="C25" s="65">
        <v>100</v>
      </c>
      <c r="D25" s="66"/>
      <c r="E25" s="41">
        <v>0.4</v>
      </c>
      <c r="F25" s="30">
        <v>0.4</v>
      </c>
      <c r="G25" s="30">
        <v>9.8000000000000007</v>
      </c>
      <c r="H25" s="30">
        <v>47</v>
      </c>
      <c r="I25" s="30">
        <v>0.03</v>
      </c>
      <c r="J25" s="30">
        <v>10</v>
      </c>
      <c r="K25" s="30"/>
      <c r="L25" s="30">
        <v>13.05</v>
      </c>
      <c r="M25" s="30">
        <v>11</v>
      </c>
      <c r="N25" s="30">
        <v>9</v>
      </c>
      <c r="O25" s="30">
        <v>2.2000000000000002</v>
      </c>
      <c r="Q25" s="9"/>
      <c r="R25" s="9"/>
    </row>
    <row r="26" spans="1:18" ht="18.75" x14ac:dyDescent="0.3">
      <c r="A26" s="40"/>
      <c r="B26" s="38" t="s">
        <v>19</v>
      </c>
      <c r="C26" s="65"/>
      <c r="D26" s="66"/>
      <c r="E26" s="30">
        <f>SUM(E7:E24)</f>
        <v>41.614000000000004</v>
      </c>
      <c r="F26" s="30">
        <f>SUM(F7:F24)</f>
        <v>46</v>
      </c>
      <c r="G26" s="30">
        <f>SUM(G7:G24)</f>
        <v>48.364999999999995</v>
      </c>
      <c r="H26" s="30">
        <f>SUM(H7:H25)</f>
        <v>710.21300000000008</v>
      </c>
      <c r="I26" s="30">
        <f t="shared" ref="I26:O26" si="0">SUM(I7:I24)</f>
        <v>0.23</v>
      </c>
      <c r="J26" s="30">
        <f t="shared" si="0"/>
        <v>0.66999999999999993</v>
      </c>
      <c r="K26" s="30">
        <f t="shared" si="0"/>
        <v>372.5548</v>
      </c>
      <c r="L26" s="30">
        <f t="shared" si="0"/>
        <v>321.11399999999998</v>
      </c>
      <c r="M26" s="30">
        <f t="shared" si="0"/>
        <v>590.41499999999996</v>
      </c>
      <c r="N26" s="30">
        <f t="shared" si="0"/>
        <v>75.5</v>
      </c>
      <c r="O26" s="30">
        <f t="shared" si="0"/>
        <v>3.5120000000000005</v>
      </c>
      <c r="Q26" s="9"/>
      <c r="R26" s="9"/>
    </row>
    <row r="27" spans="1:18" ht="18.75" x14ac:dyDescent="0.3">
      <c r="A27" s="65" t="s">
        <v>20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66"/>
      <c r="Q27" s="9"/>
      <c r="R27" s="9"/>
    </row>
    <row r="28" spans="1:18" ht="18.75" x14ac:dyDescent="0.3">
      <c r="A28" s="84" t="s">
        <v>206</v>
      </c>
      <c r="B28" s="38" t="s">
        <v>44</v>
      </c>
      <c r="C28" s="65">
        <v>100</v>
      </c>
      <c r="D28" s="66"/>
      <c r="E28" s="30">
        <v>0.82</v>
      </c>
      <c r="F28" s="30">
        <v>3.71</v>
      </c>
      <c r="G28" s="30">
        <v>5.0599999999999996</v>
      </c>
      <c r="H28" s="30">
        <v>56.88</v>
      </c>
      <c r="I28" s="30">
        <v>0.04</v>
      </c>
      <c r="J28" s="30">
        <v>6.15</v>
      </c>
      <c r="K28" s="30">
        <v>0</v>
      </c>
      <c r="L28" s="30">
        <v>13.92</v>
      </c>
      <c r="M28" s="30">
        <v>26.98</v>
      </c>
      <c r="N28" s="30">
        <v>12.45</v>
      </c>
      <c r="O28" s="30">
        <v>0.51</v>
      </c>
      <c r="Q28" s="9"/>
      <c r="R28" s="9"/>
    </row>
    <row r="29" spans="1:18" ht="18.75" x14ac:dyDescent="0.3">
      <c r="A29" s="85"/>
      <c r="B29" s="39" t="s">
        <v>67</v>
      </c>
      <c r="C29" s="36" t="s">
        <v>176</v>
      </c>
      <c r="D29" s="37">
        <v>25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Q29" s="9"/>
      <c r="R29" s="9"/>
    </row>
    <row r="30" spans="1:18" ht="18.75" x14ac:dyDescent="0.3">
      <c r="A30" s="85"/>
      <c r="B30" s="39" t="s">
        <v>94</v>
      </c>
      <c r="C30" s="36" t="s">
        <v>177</v>
      </c>
      <c r="D30" s="37">
        <v>20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Q30" s="11"/>
      <c r="R30" s="7"/>
    </row>
    <row r="31" spans="1:18" ht="18.75" x14ac:dyDescent="0.3">
      <c r="A31" s="85"/>
      <c r="B31" s="39" t="s">
        <v>68</v>
      </c>
      <c r="C31" s="36" t="s">
        <v>178</v>
      </c>
      <c r="D31" s="37">
        <v>15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Q31" s="11"/>
      <c r="R31" s="7"/>
    </row>
    <row r="32" spans="1:18" ht="18.75" x14ac:dyDescent="0.3">
      <c r="A32" s="85"/>
      <c r="B32" s="39" t="s">
        <v>97</v>
      </c>
      <c r="C32" s="36">
        <v>25</v>
      </c>
      <c r="D32" s="37">
        <v>20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Q32" s="11"/>
      <c r="R32" s="11"/>
    </row>
    <row r="33" spans="1:18" ht="18.75" x14ac:dyDescent="0.3">
      <c r="A33" s="85"/>
      <c r="B33" s="39" t="s">
        <v>69</v>
      </c>
      <c r="C33" s="36">
        <v>17.899999999999999</v>
      </c>
      <c r="D33" s="37">
        <v>15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Q33" s="11"/>
      <c r="R33" s="11"/>
    </row>
    <row r="34" spans="1:18" ht="18.75" x14ac:dyDescent="0.3">
      <c r="A34" s="86"/>
      <c r="B34" s="39" t="s">
        <v>84</v>
      </c>
      <c r="C34" s="36">
        <v>6</v>
      </c>
      <c r="D34" s="37">
        <v>6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Q34" s="11"/>
      <c r="R34" s="11"/>
    </row>
    <row r="35" spans="1:18" ht="18.75" x14ac:dyDescent="0.3">
      <c r="A35" s="84" t="s">
        <v>207</v>
      </c>
      <c r="B35" s="38" t="s">
        <v>45</v>
      </c>
      <c r="C35" s="65">
        <v>250</v>
      </c>
      <c r="D35" s="66"/>
      <c r="E35" s="30">
        <v>2.1</v>
      </c>
      <c r="F35" s="30">
        <v>7.48</v>
      </c>
      <c r="G35" s="30">
        <v>11.69</v>
      </c>
      <c r="H35" s="30">
        <v>122.96</v>
      </c>
      <c r="I35" s="30">
        <v>0.14000000000000001</v>
      </c>
      <c r="J35" s="30">
        <v>8.5</v>
      </c>
      <c r="K35" s="30">
        <v>0</v>
      </c>
      <c r="L35" s="30">
        <v>32.14</v>
      </c>
      <c r="M35" s="30">
        <v>86.84</v>
      </c>
      <c r="N35" s="30">
        <v>53.78</v>
      </c>
      <c r="O35" s="30">
        <v>0.09</v>
      </c>
      <c r="Q35" s="11"/>
      <c r="R35" s="11"/>
    </row>
    <row r="36" spans="1:18" ht="18.75" x14ac:dyDescent="0.3">
      <c r="A36" s="85"/>
      <c r="B36" s="39" t="s">
        <v>83</v>
      </c>
      <c r="C36" s="36">
        <v>25</v>
      </c>
      <c r="D36" s="37">
        <v>20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Q36" s="11"/>
      <c r="R36" s="11"/>
    </row>
    <row r="37" spans="1:18" ht="18.75" x14ac:dyDescent="0.3">
      <c r="A37" s="85"/>
      <c r="B37" s="39" t="s">
        <v>67</v>
      </c>
      <c r="C37" s="36" t="s">
        <v>179</v>
      </c>
      <c r="D37" s="37">
        <v>50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Q37" s="11"/>
      <c r="R37" s="11"/>
    </row>
    <row r="38" spans="1:18" ht="18.75" x14ac:dyDescent="0.3">
      <c r="A38" s="85"/>
      <c r="B38" s="39" t="s">
        <v>68</v>
      </c>
      <c r="C38" s="36" t="s">
        <v>175</v>
      </c>
      <c r="D38" s="37">
        <v>10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Q38" s="11"/>
      <c r="R38" s="11"/>
    </row>
    <row r="39" spans="1:18" ht="18.75" x14ac:dyDescent="0.3">
      <c r="A39" s="85"/>
      <c r="B39" s="39" t="s">
        <v>69</v>
      </c>
      <c r="C39" s="36">
        <v>12</v>
      </c>
      <c r="D39" s="37">
        <v>10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18" ht="18.75" x14ac:dyDescent="0.3">
      <c r="A40" s="85"/>
      <c r="B40" s="39" t="s">
        <v>98</v>
      </c>
      <c r="C40" s="36">
        <v>11.5</v>
      </c>
      <c r="D40" s="37">
        <v>7.5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8" ht="18.75" x14ac:dyDescent="0.3">
      <c r="A41" s="85"/>
      <c r="B41" s="39" t="s">
        <v>132</v>
      </c>
      <c r="C41" s="36">
        <v>0.2</v>
      </c>
      <c r="D41" s="37">
        <v>0.2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8" ht="18.75" x14ac:dyDescent="0.3">
      <c r="A42" s="85"/>
      <c r="B42" s="39" t="s">
        <v>96</v>
      </c>
      <c r="C42" s="36">
        <v>32.4</v>
      </c>
      <c r="D42" s="37">
        <v>32.4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8" ht="18.75" x14ac:dyDescent="0.3">
      <c r="A43" s="86"/>
      <c r="B43" s="39" t="s">
        <v>84</v>
      </c>
      <c r="C43" s="36">
        <v>4.8</v>
      </c>
      <c r="D43" s="37">
        <v>4.8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8" ht="37.5" x14ac:dyDescent="0.3">
      <c r="A44" s="84" t="s">
        <v>208</v>
      </c>
      <c r="B44" s="43" t="s">
        <v>47</v>
      </c>
      <c r="C44" s="90" t="s">
        <v>264</v>
      </c>
      <c r="D44" s="91"/>
      <c r="E44" s="63">
        <v>15</v>
      </c>
      <c r="F44" s="63">
        <v>14</v>
      </c>
      <c r="G44" s="63">
        <v>11.5</v>
      </c>
      <c r="H44" s="63">
        <v>300</v>
      </c>
      <c r="I44" s="63">
        <v>0.01</v>
      </c>
      <c r="J44" s="63">
        <v>0.75</v>
      </c>
      <c r="K44" s="63">
        <v>7.0000000000000007E-2</v>
      </c>
      <c r="L44" s="63">
        <v>125</v>
      </c>
      <c r="M44" s="63">
        <v>271</v>
      </c>
      <c r="N44" s="63">
        <v>20</v>
      </c>
      <c r="O44" s="63">
        <v>1</v>
      </c>
    </row>
    <row r="45" spans="1:18" ht="18.75" x14ac:dyDescent="0.3">
      <c r="A45" s="85"/>
      <c r="B45" s="35" t="s">
        <v>99</v>
      </c>
      <c r="C45" s="36">
        <v>136.19999999999999</v>
      </c>
      <c r="D45" s="37">
        <v>75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1:18" ht="18.75" x14ac:dyDescent="0.3">
      <c r="A46" s="85"/>
      <c r="B46" s="35" t="s">
        <v>114</v>
      </c>
      <c r="C46" s="36">
        <v>13</v>
      </c>
      <c r="D46" s="37">
        <v>13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8" ht="18.75" x14ac:dyDescent="0.3">
      <c r="A47" s="85"/>
      <c r="B47" s="35" t="s">
        <v>73</v>
      </c>
      <c r="C47" s="36">
        <v>18</v>
      </c>
      <c r="D47" s="37">
        <v>18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</row>
    <row r="48" spans="1:18" ht="18.75" x14ac:dyDescent="0.3">
      <c r="A48" s="85"/>
      <c r="B48" s="35" t="s">
        <v>74</v>
      </c>
      <c r="C48" s="36">
        <v>7</v>
      </c>
      <c r="D48" s="37">
        <v>7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5" ht="18.75" x14ac:dyDescent="0.3">
      <c r="A49" s="85"/>
      <c r="B49" s="35" t="s">
        <v>62</v>
      </c>
      <c r="C49" s="36" t="s">
        <v>101</v>
      </c>
      <c r="D49" s="37" t="s">
        <v>101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</row>
    <row r="50" spans="1:15" ht="18.75" x14ac:dyDescent="0.3">
      <c r="A50" s="85"/>
      <c r="B50" s="35" t="s">
        <v>90</v>
      </c>
      <c r="C50" s="36">
        <v>0.52</v>
      </c>
      <c r="D50" s="37">
        <v>0.52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</row>
    <row r="51" spans="1:15" ht="18.75" x14ac:dyDescent="0.3">
      <c r="A51" s="85"/>
      <c r="B51" s="35" t="s">
        <v>89</v>
      </c>
      <c r="C51" s="36">
        <v>0.1</v>
      </c>
      <c r="D51" s="37">
        <v>0.1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5" ht="18.75" x14ac:dyDescent="0.3">
      <c r="A52" s="85"/>
      <c r="B52" s="35" t="s">
        <v>68</v>
      </c>
      <c r="C52" s="36">
        <v>0.1</v>
      </c>
      <c r="D52" s="37">
        <v>0.1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</row>
    <row r="53" spans="1:15" ht="18.75" x14ac:dyDescent="0.3">
      <c r="A53" s="85"/>
      <c r="B53" s="35" t="s">
        <v>69</v>
      </c>
      <c r="C53" s="36">
        <v>0.24</v>
      </c>
      <c r="D53" s="37">
        <v>0.24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</row>
    <row r="54" spans="1:15" ht="18.75" x14ac:dyDescent="0.3">
      <c r="A54" s="85"/>
      <c r="B54" s="35" t="s">
        <v>132</v>
      </c>
      <c r="C54" s="36">
        <v>0.1</v>
      </c>
      <c r="D54" s="37">
        <v>0.1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</row>
    <row r="55" spans="1:15" ht="18.75" x14ac:dyDescent="0.3">
      <c r="A55" s="86"/>
      <c r="B55" s="35" t="s">
        <v>77</v>
      </c>
      <c r="C55" s="36">
        <v>0.15</v>
      </c>
      <c r="D55" s="37" t="s">
        <v>100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</row>
    <row r="56" spans="1:15" ht="18.75" x14ac:dyDescent="0.3">
      <c r="A56" s="84" t="s">
        <v>201</v>
      </c>
      <c r="B56" s="38" t="s">
        <v>35</v>
      </c>
      <c r="C56" s="65">
        <v>200</v>
      </c>
      <c r="D56" s="66"/>
      <c r="E56" s="30">
        <v>4.08</v>
      </c>
      <c r="F56" s="30">
        <v>6.4</v>
      </c>
      <c r="G56" s="30">
        <v>27.26</v>
      </c>
      <c r="H56" s="30">
        <v>183</v>
      </c>
      <c r="I56" s="30">
        <v>0.18</v>
      </c>
      <c r="J56" s="30">
        <v>24.22</v>
      </c>
      <c r="K56" s="30">
        <v>34</v>
      </c>
      <c r="L56" s="30">
        <v>49.3</v>
      </c>
      <c r="M56" s="30">
        <v>115.46</v>
      </c>
      <c r="N56" s="30">
        <v>37</v>
      </c>
      <c r="O56" s="30">
        <v>1.34</v>
      </c>
    </row>
    <row r="57" spans="1:15" ht="18.75" x14ac:dyDescent="0.3">
      <c r="A57" s="85"/>
      <c r="B57" s="39" t="s">
        <v>67</v>
      </c>
      <c r="C57" s="36" t="s">
        <v>231</v>
      </c>
      <c r="D57" s="37">
        <v>128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</row>
    <row r="58" spans="1:15" ht="18.75" x14ac:dyDescent="0.3">
      <c r="A58" s="85"/>
      <c r="B58" s="39" t="s">
        <v>86</v>
      </c>
      <c r="C58" s="36">
        <v>30</v>
      </c>
      <c r="D58" s="37">
        <v>30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</row>
    <row r="59" spans="1:15" ht="18.75" x14ac:dyDescent="0.3">
      <c r="A59" s="85"/>
      <c r="B59" s="39" t="s">
        <v>62</v>
      </c>
      <c r="C59" s="36">
        <v>7</v>
      </c>
      <c r="D59" s="37">
        <v>7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  <row r="60" spans="1:15" ht="18.75" x14ac:dyDescent="0.3">
      <c r="A60" s="86"/>
      <c r="B60" s="39" t="s">
        <v>132</v>
      </c>
      <c r="C60" s="36">
        <v>0.2</v>
      </c>
      <c r="D60" s="37">
        <v>0.2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5" ht="18.75" x14ac:dyDescent="0.3">
      <c r="A61" s="84" t="s">
        <v>195</v>
      </c>
      <c r="B61" s="38" t="s">
        <v>136</v>
      </c>
      <c r="C61" s="65">
        <v>200</v>
      </c>
      <c r="D61" s="66"/>
      <c r="E61" s="30">
        <v>0.04</v>
      </c>
      <c r="F61" s="30">
        <v>0</v>
      </c>
      <c r="G61" s="30">
        <v>24.76</v>
      </c>
      <c r="H61" s="30">
        <v>94.2</v>
      </c>
      <c r="I61" s="30">
        <v>0.01</v>
      </c>
      <c r="J61" s="30">
        <v>0.16800000000000001</v>
      </c>
      <c r="K61" s="30">
        <v>0</v>
      </c>
      <c r="L61" s="30">
        <v>6.4</v>
      </c>
      <c r="M61" s="30">
        <v>3.6</v>
      </c>
      <c r="N61" s="30">
        <v>0</v>
      </c>
      <c r="O61" s="30">
        <v>0.18</v>
      </c>
    </row>
    <row r="62" spans="1:15" ht="18.75" x14ac:dyDescent="0.3">
      <c r="A62" s="85"/>
      <c r="B62" s="39" t="s">
        <v>75</v>
      </c>
      <c r="C62" s="39">
        <v>15</v>
      </c>
      <c r="D62" s="37">
        <v>20</v>
      </c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15" ht="18.75" x14ac:dyDescent="0.3">
      <c r="A63" s="86"/>
      <c r="B63" s="39" t="s">
        <v>77</v>
      </c>
      <c r="C63" s="39">
        <v>15</v>
      </c>
      <c r="D63" s="37">
        <v>15</v>
      </c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18.75" x14ac:dyDescent="0.3">
      <c r="A64" s="40"/>
      <c r="B64" s="38" t="s">
        <v>18</v>
      </c>
      <c r="C64" s="65">
        <v>50</v>
      </c>
      <c r="D64" s="66"/>
      <c r="E64" s="41">
        <v>3.8</v>
      </c>
      <c r="F64" s="30">
        <v>0.45</v>
      </c>
      <c r="G64" s="30">
        <v>24.9</v>
      </c>
      <c r="H64" s="30">
        <v>113.22</v>
      </c>
      <c r="I64" s="30">
        <v>0.08</v>
      </c>
      <c r="J64" s="30">
        <v>0</v>
      </c>
      <c r="K64" s="30">
        <v>0</v>
      </c>
      <c r="L64" s="30">
        <v>13.02</v>
      </c>
      <c r="M64" s="30">
        <v>41.5</v>
      </c>
      <c r="N64" s="30">
        <v>17.53</v>
      </c>
      <c r="O64" s="30">
        <v>0.8</v>
      </c>
    </row>
    <row r="65" spans="1:15" ht="18.75" x14ac:dyDescent="0.3">
      <c r="A65" s="40"/>
      <c r="B65" s="38" t="s">
        <v>24</v>
      </c>
      <c r="C65" s="65">
        <v>50</v>
      </c>
      <c r="D65" s="66"/>
      <c r="E65" s="30">
        <v>2.75</v>
      </c>
      <c r="F65" s="30">
        <v>0.5</v>
      </c>
      <c r="G65" s="30">
        <v>17</v>
      </c>
      <c r="H65" s="30">
        <v>85</v>
      </c>
      <c r="I65" s="30">
        <v>0.09</v>
      </c>
      <c r="J65" s="30">
        <v>0</v>
      </c>
      <c r="K65" s="30">
        <v>0</v>
      </c>
      <c r="L65" s="30">
        <v>10.5</v>
      </c>
      <c r="M65" s="30">
        <v>87</v>
      </c>
      <c r="N65" s="30">
        <v>28.5</v>
      </c>
      <c r="O65" s="30">
        <v>1.8</v>
      </c>
    </row>
    <row r="66" spans="1:15" ht="18.75" x14ac:dyDescent="0.3">
      <c r="A66" s="40"/>
      <c r="B66" s="38" t="s">
        <v>26</v>
      </c>
      <c r="C66" s="65"/>
      <c r="D66" s="66"/>
      <c r="E66" s="30">
        <f t="shared" ref="E66:O66" si="1">SUM(E28:E65)</f>
        <v>28.59</v>
      </c>
      <c r="F66" s="30">
        <f t="shared" si="1"/>
        <v>32.540000000000006</v>
      </c>
      <c r="G66" s="30">
        <f t="shared" si="1"/>
        <v>122.17000000000002</v>
      </c>
      <c r="H66" s="30">
        <f>SUM(H28:H65)</f>
        <v>955.2600000000001</v>
      </c>
      <c r="I66" s="30">
        <f t="shared" si="1"/>
        <v>0.55000000000000004</v>
      </c>
      <c r="J66" s="30">
        <f t="shared" si="1"/>
        <v>39.787999999999997</v>
      </c>
      <c r="K66" s="30">
        <f t="shared" si="1"/>
        <v>34.07</v>
      </c>
      <c r="L66" s="30">
        <f t="shared" si="1"/>
        <v>250.28000000000003</v>
      </c>
      <c r="M66" s="30">
        <f t="shared" si="1"/>
        <v>632.38</v>
      </c>
      <c r="N66" s="30">
        <f t="shared" si="1"/>
        <v>169.26</v>
      </c>
      <c r="O66" s="30">
        <f t="shared" si="1"/>
        <v>5.7200000000000006</v>
      </c>
    </row>
    <row r="67" spans="1:15" ht="18.75" x14ac:dyDescent="0.3">
      <c r="A67" s="40"/>
      <c r="B67" s="32" t="s">
        <v>187</v>
      </c>
      <c r="C67" s="65"/>
      <c r="D67" s="66"/>
      <c r="E67" s="30">
        <f>SUM(E26+E66)</f>
        <v>70.204000000000008</v>
      </c>
      <c r="F67" s="30">
        <f t="shared" ref="F67:O67" si="2">SUM(F26+F66)</f>
        <v>78.540000000000006</v>
      </c>
      <c r="G67" s="30">
        <f t="shared" si="2"/>
        <v>170.53500000000003</v>
      </c>
      <c r="H67" s="30">
        <f t="shared" si="2"/>
        <v>1665.4730000000002</v>
      </c>
      <c r="I67" s="30">
        <f t="shared" si="2"/>
        <v>0.78</v>
      </c>
      <c r="J67" s="30">
        <f t="shared" si="2"/>
        <v>40.457999999999998</v>
      </c>
      <c r="K67" s="30">
        <f t="shared" si="2"/>
        <v>406.62479999999999</v>
      </c>
      <c r="L67" s="30">
        <f t="shared" si="2"/>
        <v>571.39400000000001</v>
      </c>
      <c r="M67" s="30">
        <f t="shared" si="2"/>
        <v>1222.7950000000001</v>
      </c>
      <c r="N67" s="30">
        <f t="shared" si="2"/>
        <v>244.76</v>
      </c>
      <c r="O67" s="30">
        <f t="shared" si="2"/>
        <v>9.2320000000000011</v>
      </c>
    </row>
    <row r="68" spans="1:15" ht="18.75" x14ac:dyDescent="0.3">
      <c r="A68" s="40"/>
      <c r="B68" s="71" t="s">
        <v>122</v>
      </c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66"/>
    </row>
    <row r="69" spans="1:15" ht="18.75" x14ac:dyDescent="0.3">
      <c r="A69" s="40"/>
      <c r="B69" s="38" t="s">
        <v>123</v>
      </c>
      <c r="C69" s="65">
        <v>200</v>
      </c>
      <c r="D69" s="66"/>
      <c r="E69" s="30">
        <v>1</v>
      </c>
      <c r="F69" s="30">
        <v>0.01</v>
      </c>
      <c r="G69" s="30">
        <v>29.7</v>
      </c>
      <c r="H69" s="30">
        <v>128</v>
      </c>
      <c r="I69" s="30">
        <v>0.6</v>
      </c>
      <c r="J69" s="30">
        <v>0.06</v>
      </c>
      <c r="K69" s="30">
        <v>46</v>
      </c>
      <c r="L69" s="30"/>
      <c r="M69" s="30">
        <v>23</v>
      </c>
      <c r="N69" s="30">
        <v>23</v>
      </c>
      <c r="O69" s="30">
        <v>0.5</v>
      </c>
    </row>
    <row r="70" spans="1:15" ht="18.75" x14ac:dyDescent="0.3">
      <c r="A70" s="40"/>
      <c r="B70" s="38" t="s">
        <v>127</v>
      </c>
      <c r="C70" s="65">
        <v>25</v>
      </c>
      <c r="D70" s="66"/>
      <c r="E70" s="30">
        <v>0.98</v>
      </c>
      <c r="F70" s="30">
        <v>7.65</v>
      </c>
      <c r="G70" s="30">
        <v>15.63</v>
      </c>
      <c r="H70" s="30">
        <v>135.25</v>
      </c>
      <c r="I70" s="30"/>
      <c r="J70" s="30"/>
      <c r="K70" s="30"/>
      <c r="L70" s="30"/>
      <c r="M70" s="30"/>
      <c r="N70" s="30"/>
      <c r="O70" s="30"/>
    </row>
    <row r="71" spans="1:15" ht="18.75" x14ac:dyDescent="0.3">
      <c r="A71" s="40"/>
      <c r="B71" s="38" t="s">
        <v>125</v>
      </c>
      <c r="C71" s="67"/>
      <c r="D71" s="68"/>
      <c r="E71" s="30">
        <f>SUM(E69:E70)</f>
        <v>1.98</v>
      </c>
      <c r="F71" s="30">
        <f t="shared" ref="F71:O71" si="3">SUM(F69:F70)</f>
        <v>7.66</v>
      </c>
      <c r="G71" s="30">
        <f t="shared" si="3"/>
        <v>45.33</v>
      </c>
      <c r="H71" s="30">
        <f t="shared" si="3"/>
        <v>263.25</v>
      </c>
      <c r="I71" s="30">
        <f t="shared" si="3"/>
        <v>0.6</v>
      </c>
      <c r="J71" s="30">
        <f t="shared" si="3"/>
        <v>0.06</v>
      </c>
      <c r="K71" s="30">
        <f t="shared" si="3"/>
        <v>46</v>
      </c>
      <c r="L71" s="30">
        <f t="shared" si="3"/>
        <v>0</v>
      </c>
      <c r="M71" s="30">
        <f t="shared" si="3"/>
        <v>23</v>
      </c>
      <c r="N71" s="30">
        <f t="shared" si="3"/>
        <v>23</v>
      </c>
      <c r="O71" s="30">
        <f t="shared" si="3"/>
        <v>0.5</v>
      </c>
    </row>
    <row r="72" spans="1:15" ht="18.75" x14ac:dyDescent="0.3">
      <c r="A72" s="40"/>
      <c r="B72" s="38" t="s">
        <v>27</v>
      </c>
      <c r="C72" s="69"/>
      <c r="D72" s="70"/>
      <c r="E72" s="30">
        <f t="shared" ref="E72:O72" si="4">SUM(E26,E66,E71)</f>
        <v>72.184000000000012</v>
      </c>
      <c r="F72" s="30">
        <f t="shared" si="4"/>
        <v>86.2</v>
      </c>
      <c r="G72" s="30">
        <f t="shared" si="4"/>
        <v>215.86500000000001</v>
      </c>
      <c r="H72" s="30">
        <f t="shared" si="4"/>
        <v>1928.7230000000002</v>
      </c>
      <c r="I72" s="30">
        <f t="shared" si="4"/>
        <v>1.38</v>
      </c>
      <c r="J72" s="30">
        <f t="shared" si="4"/>
        <v>40.518000000000001</v>
      </c>
      <c r="K72" s="30">
        <f t="shared" si="4"/>
        <v>452.62479999999999</v>
      </c>
      <c r="L72" s="30">
        <f t="shared" si="4"/>
        <v>571.39400000000001</v>
      </c>
      <c r="M72" s="30">
        <f t="shared" si="4"/>
        <v>1245.7950000000001</v>
      </c>
      <c r="N72" s="30">
        <f t="shared" si="4"/>
        <v>267.76</v>
      </c>
      <c r="O72" s="30">
        <f t="shared" si="4"/>
        <v>9.7320000000000011</v>
      </c>
    </row>
  </sheetData>
  <mergeCells count="39">
    <mergeCell ref="A19:A20"/>
    <mergeCell ref="A21:A22"/>
    <mergeCell ref="C21:D21"/>
    <mergeCell ref="L4:O4"/>
    <mergeCell ref="C28:D28"/>
    <mergeCell ref="E4:G4"/>
    <mergeCell ref="C19:D19"/>
    <mergeCell ref="C35:D35"/>
    <mergeCell ref="H4:H5"/>
    <mergeCell ref="I4:K4"/>
    <mergeCell ref="A4:A5"/>
    <mergeCell ref="A6:O6"/>
    <mergeCell ref="A7:A14"/>
    <mergeCell ref="A15:A18"/>
    <mergeCell ref="A27:O27"/>
    <mergeCell ref="C4:D4"/>
    <mergeCell ref="C7:D7"/>
    <mergeCell ref="C15:D15"/>
    <mergeCell ref="C23:D23"/>
    <mergeCell ref="C24:D24"/>
    <mergeCell ref="C25:D25"/>
    <mergeCell ref="C26:D26"/>
    <mergeCell ref="B4:B5"/>
    <mergeCell ref="C66:D66"/>
    <mergeCell ref="C69:D69"/>
    <mergeCell ref="C70:D70"/>
    <mergeCell ref="C71:D72"/>
    <mergeCell ref="A28:A34"/>
    <mergeCell ref="A35:A43"/>
    <mergeCell ref="A44:A55"/>
    <mergeCell ref="A56:A60"/>
    <mergeCell ref="A61:A63"/>
    <mergeCell ref="B68:O68"/>
    <mergeCell ref="C61:D61"/>
    <mergeCell ref="C64:D64"/>
    <mergeCell ref="C65:D65"/>
    <mergeCell ref="C67:D67"/>
    <mergeCell ref="C44:D44"/>
    <mergeCell ref="C56:D56"/>
  </mergeCells>
  <pageMargins left="0.7" right="0.7" top="0.75" bottom="0.75" header="0.3" footer="0.3"/>
  <pageSetup paperSize="9" scale="66" fitToHeight="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workbookViewId="0">
      <selection activeCell="C19" sqref="C19"/>
    </sheetView>
  </sheetViews>
  <sheetFormatPr defaultRowHeight="15" x14ac:dyDescent="0.25"/>
  <cols>
    <col min="1" max="1" width="23" customWidth="1"/>
    <col min="2" max="2" width="44.28515625" customWidth="1"/>
    <col min="3" max="3" width="16.28515625" customWidth="1"/>
    <col min="4" max="4" width="13.28515625" customWidth="1"/>
    <col min="5" max="5" width="14.7109375" customWidth="1"/>
    <col min="6" max="6" width="13.5703125" customWidth="1"/>
    <col min="7" max="7" width="12.42578125" customWidth="1"/>
    <col min="8" max="8" width="12" customWidth="1"/>
    <col min="9" max="9" width="8.7109375" customWidth="1"/>
    <col min="10" max="10" width="8" customWidth="1"/>
    <col min="11" max="11" width="8.140625" customWidth="1"/>
    <col min="12" max="12" width="9.7109375" customWidth="1"/>
    <col min="13" max="13" width="7.140625" customWidth="1"/>
    <col min="14" max="14" width="8.5703125" customWidth="1"/>
    <col min="15" max="15" width="9" customWidth="1"/>
    <col min="17" max="17" width="28" customWidth="1"/>
    <col min="18" max="18" width="14.7109375" customWidth="1"/>
  </cols>
  <sheetData>
    <row r="1" spans="1:18" ht="18.75" x14ac:dyDescent="0.3">
      <c r="A1" s="29" t="s">
        <v>258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8" ht="18.75" x14ac:dyDescent="0.3">
      <c r="A2" s="27" t="s">
        <v>227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8" ht="18.75" x14ac:dyDescent="0.3">
      <c r="A3" s="27" t="s">
        <v>261</v>
      </c>
      <c r="B3" s="27"/>
      <c r="C3" s="29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8" ht="18.75" x14ac:dyDescent="0.3">
      <c r="A4" s="84"/>
      <c r="B4" s="66" t="s">
        <v>0</v>
      </c>
      <c r="C4" s="65" t="s">
        <v>182</v>
      </c>
      <c r="D4" s="66"/>
      <c r="E4" s="79" t="s">
        <v>1</v>
      </c>
      <c r="F4" s="79"/>
      <c r="G4" s="79"/>
      <c r="H4" s="80" t="s">
        <v>14</v>
      </c>
      <c r="I4" s="79" t="s">
        <v>2</v>
      </c>
      <c r="J4" s="79"/>
      <c r="K4" s="79"/>
      <c r="L4" s="79" t="s">
        <v>3</v>
      </c>
      <c r="M4" s="79"/>
      <c r="N4" s="79"/>
      <c r="O4" s="79"/>
    </row>
    <row r="5" spans="1:18" ht="18.75" x14ac:dyDescent="0.3">
      <c r="A5" s="86"/>
      <c r="B5" s="66"/>
      <c r="C5" s="46" t="s">
        <v>167</v>
      </c>
      <c r="D5" s="31" t="s">
        <v>183</v>
      </c>
      <c r="E5" s="32" t="s">
        <v>4</v>
      </c>
      <c r="F5" s="32" t="s">
        <v>5</v>
      </c>
      <c r="G5" s="32" t="s">
        <v>6</v>
      </c>
      <c r="H5" s="8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</row>
    <row r="6" spans="1:18" ht="18.75" x14ac:dyDescent="0.3">
      <c r="A6" s="65" t="s">
        <v>15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Q6" s="9"/>
      <c r="R6" s="9"/>
    </row>
    <row r="7" spans="1:18" ht="18.75" x14ac:dyDescent="0.3">
      <c r="A7" s="84" t="s">
        <v>252</v>
      </c>
      <c r="B7" s="34" t="s">
        <v>49</v>
      </c>
      <c r="C7" s="65" t="s">
        <v>29</v>
      </c>
      <c r="D7" s="66"/>
      <c r="E7" s="30">
        <v>6.2089999999999996</v>
      </c>
      <c r="F7" s="30">
        <v>10.156000000000001</v>
      </c>
      <c r="G7" s="30">
        <v>31.45</v>
      </c>
      <c r="H7" s="30">
        <v>231.61199999999999</v>
      </c>
      <c r="I7" s="30">
        <v>0.17100000000000001</v>
      </c>
      <c r="J7" s="30">
        <v>0.25</v>
      </c>
      <c r="K7" s="30">
        <v>7.1999999999999995E-2</v>
      </c>
      <c r="L7" s="30">
        <v>172.68899999999999</v>
      </c>
      <c r="M7" s="30">
        <v>297.03100000000001</v>
      </c>
      <c r="N7" s="30">
        <v>4.694</v>
      </c>
      <c r="O7" s="30">
        <v>0.17599999999999999</v>
      </c>
      <c r="Q7" s="9"/>
      <c r="R7" s="9"/>
    </row>
    <row r="8" spans="1:18" ht="18.75" x14ac:dyDescent="0.3">
      <c r="A8" s="85"/>
      <c r="B8" s="35" t="s">
        <v>102</v>
      </c>
      <c r="C8" s="36">
        <v>30.8</v>
      </c>
      <c r="D8" s="37">
        <v>30.8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Q8" s="9"/>
      <c r="R8" s="9"/>
    </row>
    <row r="9" spans="1:18" ht="18.75" x14ac:dyDescent="0.3">
      <c r="A9" s="85"/>
      <c r="B9" s="35" t="s">
        <v>73</v>
      </c>
      <c r="C9" s="36">
        <v>176</v>
      </c>
      <c r="D9" s="37">
        <v>176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Q9" s="9"/>
      <c r="R9" s="9"/>
    </row>
    <row r="10" spans="1:18" ht="18.75" x14ac:dyDescent="0.3">
      <c r="A10" s="85"/>
      <c r="B10" s="35" t="s">
        <v>77</v>
      </c>
      <c r="C10" s="36">
        <v>4</v>
      </c>
      <c r="D10" s="37">
        <v>4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Q10" s="9"/>
      <c r="R10" s="9"/>
    </row>
    <row r="11" spans="1:18" ht="18.75" x14ac:dyDescent="0.3">
      <c r="A11" s="86"/>
      <c r="B11" s="35" t="s">
        <v>62</v>
      </c>
      <c r="C11" s="36">
        <v>5</v>
      </c>
      <c r="D11" s="37">
        <v>5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Q11" s="9"/>
      <c r="R11" s="9"/>
    </row>
    <row r="12" spans="1:18" ht="18.75" x14ac:dyDescent="0.3">
      <c r="A12" s="84" t="s">
        <v>203</v>
      </c>
      <c r="B12" s="38" t="s">
        <v>30</v>
      </c>
      <c r="C12" s="65">
        <v>20</v>
      </c>
      <c r="D12" s="66"/>
      <c r="E12" s="30">
        <v>0</v>
      </c>
      <c r="F12" s="30">
        <v>16.399999999999999</v>
      </c>
      <c r="G12" s="30">
        <v>0.2</v>
      </c>
      <c r="H12" s="30">
        <v>150</v>
      </c>
      <c r="I12" s="30">
        <v>0</v>
      </c>
      <c r="J12" s="30">
        <v>0</v>
      </c>
      <c r="K12" s="30">
        <v>118</v>
      </c>
      <c r="L12" s="30">
        <v>2</v>
      </c>
      <c r="M12" s="30">
        <v>4</v>
      </c>
      <c r="N12" s="30">
        <v>0</v>
      </c>
      <c r="O12" s="30">
        <v>0</v>
      </c>
      <c r="Q12" s="9"/>
      <c r="R12" s="9"/>
    </row>
    <row r="13" spans="1:18" ht="18.75" x14ac:dyDescent="0.3">
      <c r="A13" s="86"/>
      <c r="B13" s="39" t="s">
        <v>62</v>
      </c>
      <c r="C13" s="36">
        <v>20</v>
      </c>
      <c r="D13" s="37">
        <v>20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Q13" s="9"/>
      <c r="R13" s="9"/>
    </row>
    <row r="14" spans="1:18" ht="18.75" x14ac:dyDescent="0.3">
      <c r="A14" s="84" t="s">
        <v>191</v>
      </c>
      <c r="B14" s="38" t="s">
        <v>129</v>
      </c>
      <c r="C14" s="65">
        <v>40</v>
      </c>
      <c r="D14" s="66"/>
      <c r="E14" s="41">
        <v>6.1</v>
      </c>
      <c r="F14" s="30">
        <v>5.52</v>
      </c>
      <c r="G14" s="30">
        <v>0.34</v>
      </c>
      <c r="H14" s="30">
        <v>75.36</v>
      </c>
      <c r="I14" s="30">
        <v>0.03</v>
      </c>
      <c r="J14" s="30">
        <v>0</v>
      </c>
      <c r="K14" s="30">
        <v>120</v>
      </c>
      <c r="L14" s="30">
        <v>41</v>
      </c>
      <c r="M14" s="30">
        <v>95.16</v>
      </c>
      <c r="N14" s="30">
        <v>6.64</v>
      </c>
      <c r="O14" s="30">
        <v>1.32</v>
      </c>
      <c r="Q14" s="9"/>
      <c r="R14" s="9"/>
    </row>
    <row r="15" spans="1:18" ht="18.75" x14ac:dyDescent="0.3">
      <c r="A15" s="86"/>
      <c r="B15" s="39" t="s">
        <v>151</v>
      </c>
      <c r="C15" s="36">
        <v>40</v>
      </c>
      <c r="D15" s="37">
        <v>40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Q15" s="9"/>
      <c r="R15" s="9"/>
    </row>
    <row r="16" spans="1:18" ht="18.75" x14ac:dyDescent="0.3">
      <c r="A16" s="84" t="s">
        <v>190</v>
      </c>
      <c r="B16" s="34" t="s">
        <v>50</v>
      </c>
      <c r="C16" s="65">
        <v>200</v>
      </c>
      <c r="D16" s="66"/>
      <c r="E16" s="48">
        <v>3.52</v>
      </c>
      <c r="F16" s="48">
        <v>3.72</v>
      </c>
      <c r="G16" s="30">
        <v>25.49</v>
      </c>
      <c r="H16" s="30">
        <v>145.19999999999999</v>
      </c>
      <c r="I16" s="30">
        <v>0.01</v>
      </c>
      <c r="J16" s="30">
        <v>1.3</v>
      </c>
      <c r="K16" s="30">
        <v>0.01</v>
      </c>
      <c r="L16" s="30">
        <v>122</v>
      </c>
      <c r="M16" s="30">
        <v>90</v>
      </c>
      <c r="N16" s="30">
        <v>14</v>
      </c>
      <c r="O16" s="30">
        <v>0.56000000000000005</v>
      </c>
      <c r="Q16" s="9"/>
      <c r="R16" s="9"/>
    </row>
    <row r="17" spans="1:18" ht="18.75" x14ac:dyDescent="0.3">
      <c r="A17" s="85"/>
      <c r="B17" s="39" t="s">
        <v>64</v>
      </c>
      <c r="C17" s="36">
        <v>4</v>
      </c>
      <c r="D17" s="37">
        <v>4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Q17" s="9"/>
      <c r="R17" s="9"/>
    </row>
    <row r="18" spans="1:18" ht="18.75" x14ac:dyDescent="0.3">
      <c r="A18" s="85"/>
      <c r="B18" s="39" t="s">
        <v>73</v>
      </c>
      <c r="C18" s="36">
        <v>180</v>
      </c>
      <c r="D18" s="37">
        <v>180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Q18" s="9"/>
      <c r="R18" s="9"/>
    </row>
    <row r="19" spans="1:18" ht="18.75" x14ac:dyDescent="0.3">
      <c r="A19" s="86"/>
      <c r="B19" s="39" t="s">
        <v>77</v>
      </c>
      <c r="C19" s="36">
        <v>20</v>
      </c>
      <c r="D19" s="37">
        <v>20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Q19" s="9"/>
      <c r="R19" s="9"/>
    </row>
    <row r="20" spans="1:18" ht="18.75" x14ac:dyDescent="0.3">
      <c r="A20" s="40"/>
      <c r="B20" s="38" t="s">
        <v>18</v>
      </c>
      <c r="C20" s="65">
        <v>50</v>
      </c>
      <c r="D20" s="66"/>
      <c r="E20" s="41">
        <v>3.8</v>
      </c>
      <c r="F20" s="30">
        <v>0.45</v>
      </c>
      <c r="G20" s="30">
        <v>24.9</v>
      </c>
      <c r="H20" s="30">
        <v>113.22</v>
      </c>
      <c r="I20" s="30">
        <v>0.08</v>
      </c>
      <c r="J20" s="30">
        <v>0</v>
      </c>
      <c r="K20" s="30">
        <v>0</v>
      </c>
      <c r="L20" s="30">
        <v>13.02</v>
      </c>
      <c r="M20" s="30">
        <v>41.5</v>
      </c>
      <c r="N20" s="30">
        <v>17.53</v>
      </c>
      <c r="O20" s="30">
        <v>0.8</v>
      </c>
      <c r="Q20" s="9"/>
      <c r="R20" s="9"/>
    </row>
    <row r="21" spans="1:18" ht="18.75" x14ac:dyDescent="0.3">
      <c r="A21" s="84" t="s">
        <v>198</v>
      </c>
      <c r="B21" s="38" t="s">
        <v>142</v>
      </c>
      <c r="C21" s="65">
        <v>100</v>
      </c>
      <c r="D21" s="66"/>
      <c r="E21" s="30">
        <v>0.76</v>
      </c>
      <c r="F21" s="30">
        <v>6.09</v>
      </c>
      <c r="G21" s="30">
        <v>2.38</v>
      </c>
      <c r="H21" s="30">
        <v>0.03</v>
      </c>
      <c r="I21" s="30">
        <v>9.5</v>
      </c>
      <c r="J21" s="30">
        <v>0</v>
      </c>
      <c r="K21" s="30">
        <v>0</v>
      </c>
      <c r="L21" s="30">
        <v>21.85</v>
      </c>
      <c r="M21" s="30">
        <v>10.02</v>
      </c>
      <c r="N21" s="30">
        <v>13.3</v>
      </c>
      <c r="O21" s="30">
        <v>0.56999999999999995</v>
      </c>
      <c r="Q21" s="9"/>
      <c r="R21" s="9"/>
    </row>
    <row r="22" spans="1:18" ht="18.75" x14ac:dyDescent="0.3">
      <c r="A22" s="85"/>
      <c r="B22" s="39" t="s">
        <v>143</v>
      </c>
      <c r="C22" s="36">
        <v>118.8</v>
      </c>
      <c r="D22" s="37">
        <v>95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Q22" s="9"/>
      <c r="R22" s="9"/>
    </row>
    <row r="23" spans="1:18" ht="18.75" x14ac:dyDescent="0.3">
      <c r="A23" s="85"/>
      <c r="B23" s="39" t="s">
        <v>144</v>
      </c>
      <c r="C23" s="36">
        <v>6</v>
      </c>
      <c r="D23" s="37">
        <v>6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Q23" s="9"/>
      <c r="R23" s="9"/>
    </row>
    <row r="24" spans="1:18" ht="18.75" x14ac:dyDescent="0.3">
      <c r="A24" s="40"/>
      <c r="B24" s="38" t="s">
        <v>19</v>
      </c>
      <c r="C24" s="65"/>
      <c r="D24" s="66"/>
      <c r="E24" s="30">
        <f t="shared" ref="E24:O24" si="0">SUM(E7:E21)</f>
        <v>20.388999999999999</v>
      </c>
      <c r="F24" s="30">
        <f t="shared" si="0"/>
        <v>42.335999999999999</v>
      </c>
      <c r="G24" s="30">
        <f t="shared" si="0"/>
        <v>84.759999999999991</v>
      </c>
      <c r="H24" s="30">
        <f t="shared" si="0"/>
        <v>715.42200000000003</v>
      </c>
      <c r="I24" s="30">
        <f t="shared" si="0"/>
        <v>9.7910000000000004</v>
      </c>
      <c r="J24" s="30">
        <f t="shared" si="0"/>
        <v>1.55</v>
      </c>
      <c r="K24" s="30">
        <f t="shared" si="0"/>
        <v>238.08199999999999</v>
      </c>
      <c r="L24" s="30">
        <f t="shared" si="0"/>
        <v>372.55899999999997</v>
      </c>
      <c r="M24" s="30">
        <f t="shared" si="0"/>
        <v>537.71100000000001</v>
      </c>
      <c r="N24" s="30">
        <f t="shared" si="0"/>
        <v>56.164000000000001</v>
      </c>
      <c r="O24" s="30">
        <f t="shared" si="0"/>
        <v>3.4259999999999997</v>
      </c>
      <c r="Q24" s="9"/>
      <c r="R24" s="9"/>
    </row>
    <row r="25" spans="1:18" ht="18.75" x14ac:dyDescent="0.3">
      <c r="A25" s="65" t="s">
        <v>20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66"/>
      <c r="Q25" s="9"/>
      <c r="R25" s="9"/>
    </row>
    <row r="26" spans="1:18" ht="18.75" x14ac:dyDescent="0.3">
      <c r="A26" s="84"/>
      <c r="B26" s="38" t="s">
        <v>51</v>
      </c>
      <c r="C26" s="65">
        <v>100</v>
      </c>
      <c r="D26" s="66"/>
      <c r="E26" s="30">
        <v>1.4</v>
      </c>
      <c r="F26" s="30">
        <v>7</v>
      </c>
      <c r="G26" s="30">
        <v>7.2240000000000002</v>
      </c>
      <c r="H26" s="30">
        <v>96.38</v>
      </c>
      <c r="I26" s="30">
        <v>2.4E-2</v>
      </c>
      <c r="J26" s="30">
        <v>2</v>
      </c>
      <c r="K26" s="30">
        <v>0</v>
      </c>
      <c r="L26" s="30">
        <v>45.305999999999997</v>
      </c>
      <c r="M26" s="30">
        <v>81.08</v>
      </c>
      <c r="N26" s="30">
        <v>22.75</v>
      </c>
      <c r="O26" s="30">
        <v>3.78</v>
      </c>
      <c r="Q26" s="9"/>
      <c r="R26" s="9"/>
    </row>
    <row r="27" spans="1:18" ht="18.75" x14ac:dyDescent="0.3">
      <c r="A27" s="86"/>
      <c r="B27" s="39" t="s">
        <v>119</v>
      </c>
      <c r="C27" s="36">
        <v>100</v>
      </c>
      <c r="D27" s="37">
        <v>100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Q27" s="11"/>
      <c r="R27" s="9"/>
    </row>
    <row r="28" spans="1:18" ht="18.75" x14ac:dyDescent="0.3">
      <c r="A28" s="84" t="s">
        <v>253</v>
      </c>
      <c r="B28" s="34" t="s">
        <v>152</v>
      </c>
      <c r="C28" s="65">
        <v>200</v>
      </c>
      <c r="D28" s="66"/>
      <c r="E28" s="30">
        <v>6.6</v>
      </c>
      <c r="F28" s="30">
        <v>2.4</v>
      </c>
      <c r="G28" s="30">
        <v>9.9</v>
      </c>
      <c r="H28" s="30">
        <v>67.8</v>
      </c>
      <c r="I28" s="30">
        <v>0.1</v>
      </c>
      <c r="J28" s="30">
        <v>6.5</v>
      </c>
      <c r="K28" s="30">
        <v>22.5</v>
      </c>
      <c r="L28" s="30">
        <v>35.4</v>
      </c>
      <c r="M28" s="30">
        <v>97.1</v>
      </c>
      <c r="N28" s="30">
        <v>24</v>
      </c>
      <c r="O28" s="30">
        <v>0.9</v>
      </c>
      <c r="Q28" s="11"/>
      <c r="R28" s="11"/>
    </row>
    <row r="29" spans="1:18" ht="18.75" x14ac:dyDescent="0.3">
      <c r="A29" s="85"/>
      <c r="B29" s="35" t="s">
        <v>153</v>
      </c>
      <c r="C29" s="36">
        <v>32</v>
      </c>
      <c r="D29" s="37">
        <v>31.3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Q29" s="11"/>
      <c r="R29" s="11"/>
    </row>
    <row r="30" spans="1:18" ht="18.75" x14ac:dyDescent="0.3">
      <c r="A30" s="85"/>
      <c r="B30" s="35" t="s">
        <v>67</v>
      </c>
      <c r="C30" s="36">
        <v>59.5</v>
      </c>
      <c r="D30" s="37">
        <v>59.5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Q30" s="11"/>
      <c r="R30" s="11"/>
    </row>
    <row r="31" spans="1:18" ht="18.75" x14ac:dyDescent="0.3">
      <c r="A31" s="85"/>
      <c r="B31" s="35" t="s">
        <v>69</v>
      </c>
      <c r="C31" s="36">
        <v>7.5</v>
      </c>
      <c r="D31" s="37">
        <v>7.5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Q31" s="11"/>
      <c r="R31" s="11"/>
    </row>
    <row r="32" spans="1:18" ht="18.75" x14ac:dyDescent="0.3">
      <c r="A32" s="85"/>
      <c r="B32" s="35" t="s">
        <v>62</v>
      </c>
      <c r="C32" s="36">
        <v>2.5</v>
      </c>
      <c r="D32" s="37">
        <v>2.5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Q32" s="11"/>
      <c r="R32" s="11"/>
    </row>
    <row r="33" spans="1:18" ht="18.75" x14ac:dyDescent="0.3">
      <c r="A33" s="85"/>
      <c r="B33" s="35" t="s">
        <v>154</v>
      </c>
      <c r="C33" s="36">
        <v>2.8</v>
      </c>
      <c r="D33" s="37">
        <v>2.8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Q33" s="11"/>
      <c r="R33" s="11"/>
    </row>
    <row r="34" spans="1:18" ht="18.75" x14ac:dyDescent="0.3">
      <c r="A34" s="86"/>
      <c r="B34" s="35" t="s">
        <v>132</v>
      </c>
      <c r="C34" s="36">
        <v>0.2</v>
      </c>
      <c r="D34" s="37">
        <v>0.2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8" ht="18.75" x14ac:dyDescent="0.3">
      <c r="A35" s="84" t="s">
        <v>214</v>
      </c>
      <c r="B35" s="34" t="s">
        <v>52</v>
      </c>
      <c r="C35" s="65" t="s">
        <v>61</v>
      </c>
      <c r="D35" s="66"/>
      <c r="E35" s="30">
        <v>19.72</v>
      </c>
      <c r="F35" s="30">
        <v>17.89</v>
      </c>
      <c r="G35" s="30">
        <v>4.76</v>
      </c>
      <c r="H35" s="30">
        <v>168.2</v>
      </c>
      <c r="I35" s="30">
        <v>0.17</v>
      </c>
      <c r="J35" s="30">
        <v>128</v>
      </c>
      <c r="K35" s="30">
        <v>0</v>
      </c>
      <c r="L35" s="30">
        <v>24.36</v>
      </c>
      <c r="M35" s="30">
        <v>194.69</v>
      </c>
      <c r="N35" s="30">
        <v>26.01</v>
      </c>
      <c r="O35" s="30">
        <v>2.3199999999999998</v>
      </c>
    </row>
    <row r="36" spans="1:18" ht="18.75" x14ac:dyDescent="0.3">
      <c r="A36" s="85"/>
      <c r="B36" s="35" t="s">
        <v>96</v>
      </c>
      <c r="C36" s="36">
        <v>139</v>
      </c>
      <c r="D36" s="37">
        <v>102.6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  <row r="37" spans="1:18" ht="18.75" x14ac:dyDescent="0.3">
      <c r="A37" s="85"/>
      <c r="B37" s="35" t="s">
        <v>68</v>
      </c>
      <c r="C37" s="36">
        <v>15</v>
      </c>
      <c r="D37" s="37">
        <v>15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8" ht="18.75" x14ac:dyDescent="0.3">
      <c r="A38" s="85"/>
      <c r="B38" s="35" t="s">
        <v>69</v>
      </c>
      <c r="C38" s="36">
        <v>18</v>
      </c>
      <c r="D38" s="37">
        <v>15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18" ht="18.75" x14ac:dyDescent="0.3">
      <c r="A39" s="85"/>
      <c r="B39" s="35" t="s">
        <v>84</v>
      </c>
      <c r="C39" s="36">
        <v>5</v>
      </c>
      <c r="D39" s="37">
        <v>5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18" ht="18.75" x14ac:dyDescent="0.3">
      <c r="A40" s="85"/>
      <c r="B40" s="35" t="s">
        <v>90</v>
      </c>
      <c r="C40" s="36">
        <v>4</v>
      </c>
      <c r="D40" s="37">
        <v>4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8" ht="18.75" x14ac:dyDescent="0.3">
      <c r="A41" s="85"/>
      <c r="B41" s="35" t="s">
        <v>132</v>
      </c>
      <c r="C41" s="36">
        <v>0.3</v>
      </c>
      <c r="D41" s="37">
        <v>0.3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8" ht="18.75" x14ac:dyDescent="0.3">
      <c r="A42" s="86"/>
      <c r="B42" s="35" t="s">
        <v>89</v>
      </c>
      <c r="C42" s="36">
        <v>12</v>
      </c>
      <c r="D42" s="37">
        <v>12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8" ht="18.75" x14ac:dyDescent="0.3">
      <c r="A43" s="84" t="s">
        <v>215</v>
      </c>
      <c r="B43" s="38" t="s">
        <v>155</v>
      </c>
      <c r="C43" s="65">
        <v>200</v>
      </c>
      <c r="D43" s="66"/>
      <c r="E43" s="30">
        <v>9.94</v>
      </c>
      <c r="F43" s="30">
        <v>7.48</v>
      </c>
      <c r="G43" s="30">
        <v>47.78</v>
      </c>
      <c r="H43" s="30">
        <v>307.26</v>
      </c>
      <c r="I43" s="30">
        <v>0.24</v>
      </c>
      <c r="J43" s="30">
        <v>0</v>
      </c>
      <c r="K43" s="30">
        <v>0.02</v>
      </c>
      <c r="L43" s="30">
        <v>17.3</v>
      </c>
      <c r="M43" s="30">
        <v>278</v>
      </c>
      <c r="N43" s="30">
        <v>90</v>
      </c>
      <c r="O43" s="30">
        <v>5.26</v>
      </c>
    </row>
    <row r="44" spans="1:18" ht="18.75" x14ac:dyDescent="0.3">
      <c r="A44" s="85"/>
      <c r="B44" s="39" t="s">
        <v>150</v>
      </c>
      <c r="C44" s="36">
        <v>80.8</v>
      </c>
      <c r="D44" s="37">
        <v>80.8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18" ht="18.75" x14ac:dyDescent="0.3">
      <c r="A45" s="85"/>
      <c r="B45" s="39" t="s">
        <v>132</v>
      </c>
      <c r="C45" s="36">
        <v>0.3</v>
      </c>
      <c r="D45" s="37">
        <v>0.3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1:18" ht="18.75" x14ac:dyDescent="0.3">
      <c r="A46" s="86"/>
      <c r="B46" s="39" t="s">
        <v>62</v>
      </c>
      <c r="C46" s="36">
        <v>7</v>
      </c>
      <c r="D46" s="37">
        <v>7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8" ht="18.75" x14ac:dyDescent="0.3">
      <c r="A47" s="84"/>
      <c r="B47" s="38" t="s">
        <v>137</v>
      </c>
      <c r="C47" s="65">
        <v>200</v>
      </c>
      <c r="D47" s="66"/>
      <c r="E47" s="30">
        <v>0.74</v>
      </c>
      <c r="F47" s="30">
        <v>0</v>
      </c>
      <c r="G47" s="30">
        <v>21.56</v>
      </c>
      <c r="H47" s="30">
        <v>88.48</v>
      </c>
      <c r="I47" s="30">
        <v>3.2000000000000001E-2</v>
      </c>
      <c r="J47" s="30">
        <v>0.12</v>
      </c>
      <c r="K47" s="30">
        <v>0</v>
      </c>
      <c r="L47" s="30">
        <v>8.8699999999999992</v>
      </c>
      <c r="M47" s="30">
        <v>10.89</v>
      </c>
      <c r="N47" s="30">
        <v>23.4</v>
      </c>
      <c r="O47" s="30">
        <v>0.216</v>
      </c>
    </row>
    <row r="48" spans="1:18" ht="18.75" x14ac:dyDescent="0.3">
      <c r="A48" s="86"/>
      <c r="B48" s="39" t="s">
        <v>118</v>
      </c>
      <c r="C48" s="39">
        <v>200</v>
      </c>
      <c r="D48" s="37">
        <v>200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5" ht="18.75" x14ac:dyDescent="0.3">
      <c r="A49" s="40"/>
      <c r="B49" s="38" t="s">
        <v>18</v>
      </c>
      <c r="C49" s="65">
        <v>50</v>
      </c>
      <c r="D49" s="66"/>
      <c r="E49" s="41">
        <v>3.8</v>
      </c>
      <c r="F49" s="30">
        <v>0.45</v>
      </c>
      <c r="G49" s="30">
        <v>24.9</v>
      </c>
      <c r="H49" s="30">
        <v>113.22</v>
      </c>
      <c r="I49" s="30">
        <v>0.08</v>
      </c>
      <c r="J49" s="30">
        <v>0</v>
      </c>
      <c r="K49" s="30">
        <v>0</v>
      </c>
      <c r="L49" s="30">
        <v>13.02</v>
      </c>
      <c r="M49" s="30">
        <v>41.5</v>
      </c>
      <c r="N49" s="30">
        <v>17.53</v>
      </c>
      <c r="O49" s="30">
        <v>0.8</v>
      </c>
    </row>
    <row r="50" spans="1:15" ht="18.75" x14ac:dyDescent="0.3">
      <c r="A50" s="40"/>
      <c r="B50" s="38" t="s">
        <v>24</v>
      </c>
      <c r="C50" s="65">
        <v>50</v>
      </c>
      <c r="D50" s="66"/>
      <c r="E50" s="30">
        <v>2.75</v>
      </c>
      <c r="F50" s="30">
        <v>0.5</v>
      </c>
      <c r="G50" s="30">
        <v>17</v>
      </c>
      <c r="H50" s="30">
        <v>85</v>
      </c>
      <c r="I50" s="30">
        <v>0.09</v>
      </c>
      <c r="J50" s="30">
        <v>0</v>
      </c>
      <c r="K50" s="30">
        <v>0</v>
      </c>
      <c r="L50" s="30">
        <v>10.5</v>
      </c>
      <c r="M50" s="30">
        <v>87</v>
      </c>
      <c r="N50" s="30">
        <v>28.5</v>
      </c>
      <c r="O50" s="30">
        <v>1.8</v>
      </c>
    </row>
    <row r="51" spans="1:15" ht="18.75" x14ac:dyDescent="0.3">
      <c r="A51" s="40"/>
      <c r="B51" s="38" t="s">
        <v>26</v>
      </c>
      <c r="C51" s="65"/>
      <c r="D51" s="66"/>
      <c r="E51" s="30">
        <f t="shared" ref="E51:O51" si="1">SUM(E26:E50)</f>
        <v>44.949999999999996</v>
      </c>
      <c r="F51" s="30">
        <f t="shared" si="1"/>
        <v>35.72</v>
      </c>
      <c r="G51" s="30">
        <f t="shared" si="1"/>
        <v>133.124</v>
      </c>
      <c r="H51" s="30">
        <f t="shared" si="1"/>
        <v>926.34</v>
      </c>
      <c r="I51" s="30">
        <f t="shared" si="1"/>
        <v>0.73599999999999999</v>
      </c>
      <c r="J51" s="30">
        <f t="shared" si="1"/>
        <v>136.62</v>
      </c>
      <c r="K51" s="30">
        <f t="shared" si="1"/>
        <v>22.52</v>
      </c>
      <c r="L51" s="30">
        <f t="shared" si="1"/>
        <v>154.756</v>
      </c>
      <c r="M51" s="30">
        <f t="shared" si="1"/>
        <v>790.26</v>
      </c>
      <c r="N51" s="30">
        <f t="shared" si="1"/>
        <v>232.19</v>
      </c>
      <c r="O51" s="30">
        <f t="shared" si="1"/>
        <v>15.076000000000001</v>
      </c>
    </row>
    <row r="52" spans="1:15" ht="18.75" x14ac:dyDescent="0.3">
      <c r="A52" s="40"/>
      <c r="B52" s="32" t="s">
        <v>187</v>
      </c>
      <c r="C52" s="65"/>
      <c r="D52" s="66"/>
      <c r="E52" s="30">
        <f>SUM(E24+E51)</f>
        <v>65.338999999999999</v>
      </c>
      <c r="F52" s="30">
        <f t="shared" ref="F52:O52" si="2">SUM(F24+F51)</f>
        <v>78.055999999999997</v>
      </c>
      <c r="G52" s="30">
        <f t="shared" si="2"/>
        <v>217.88399999999999</v>
      </c>
      <c r="H52" s="30">
        <f t="shared" si="2"/>
        <v>1641.7620000000002</v>
      </c>
      <c r="I52" s="30">
        <f t="shared" si="2"/>
        <v>10.527000000000001</v>
      </c>
      <c r="J52" s="30">
        <f t="shared" si="2"/>
        <v>138.17000000000002</v>
      </c>
      <c r="K52" s="30">
        <f t="shared" si="2"/>
        <v>260.60199999999998</v>
      </c>
      <c r="L52" s="30">
        <f t="shared" si="2"/>
        <v>527.31499999999994</v>
      </c>
      <c r="M52" s="30">
        <f t="shared" si="2"/>
        <v>1327.971</v>
      </c>
      <c r="N52" s="30">
        <f t="shared" si="2"/>
        <v>288.35399999999998</v>
      </c>
      <c r="O52" s="30">
        <f t="shared" si="2"/>
        <v>18.501999999999999</v>
      </c>
    </row>
    <row r="53" spans="1:15" ht="18.75" x14ac:dyDescent="0.3">
      <c r="A53" s="40"/>
      <c r="B53" s="71" t="s">
        <v>122</v>
      </c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66"/>
    </row>
    <row r="54" spans="1:15" ht="18.75" x14ac:dyDescent="0.3">
      <c r="A54" s="84" t="s">
        <v>197</v>
      </c>
      <c r="B54" s="38" t="s">
        <v>31</v>
      </c>
      <c r="C54" s="65" t="s">
        <v>32</v>
      </c>
      <c r="D54" s="66"/>
      <c r="E54" s="30">
        <v>0.434</v>
      </c>
      <c r="F54" s="30">
        <v>0</v>
      </c>
      <c r="G54" s="30">
        <v>12.725</v>
      </c>
      <c r="H54" s="30">
        <v>46.033000000000001</v>
      </c>
      <c r="I54" s="30">
        <v>0.02</v>
      </c>
      <c r="J54" s="30">
        <v>0.08</v>
      </c>
      <c r="K54" s="30">
        <v>0</v>
      </c>
      <c r="L54" s="30">
        <v>3.0939999999999999</v>
      </c>
      <c r="M54" s="30">
        <v>2.7949999999999999</v>
      </c>
      <c r="N54" s="30">
        <v>0.55000000000000004</v>
      </c>
      <c r="O54" s="30">
        <v>2E-3</v>
      </c>
    </row>
    <row r="55" spans="1:15" ht="18.75" x14ac:dyDescent="0.3">
      <c r="A55" s="85"/>
      <c r="B55" s="39" t="s">
        <v>81</v>
      </c>
      <c r="C55" s="36">
        <v>2</v>
      </c>
      <c r="D55" s="37">
        <v>2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</row>
    <row r="56" spans="1:15" ht="18.75" x14ac:dyDescent="0.3">
      <c r="A56" s="85"/>
      <c r="B56" s="39" t="s">
        <v>77</v>
      </c>
      <c r="C56" s="36">
        <v>15</v>
      </c>
      <c r="D56" s="37">
        <v>15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</row>
    <row r="57" spans="1:15" ht="18.75" x14ac:dyDescent="0.3">
      <c r="A57" s="86"/>
      <c r="B57" s="39" t="s">
        <v>82</v>
      </c>
      <c r="C57" s="39">
        <v>7</v>
      </c>
      <c r="D57" s="37">
        <v>7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</row>
    <row r="58" spans="1:15" ht="18.75" x14ac:dyDescent="0.3">
      <c r="A58" s="40"/>
      <c r="B58" s="38" t="s">
        <v>127</v>
      </c>
      <c r="C58" s="65">
        <v>25</v>
      </c>
      <c r="D58" s="66"/>
      <c r="E58" s="30">
        <v>0.98</v>
      </c>
      <c r="F58" s="30">
        <v>7.65</v>
      </c>
      <c r="G58" s="30">
        <v>15.63</v>
      </c>
      <c r="H58" s="30">
        <v>135.25</v>
      </c>
      <c r="I58" s="30"/>
      <c r="J58" s="30"/>
      <c r="K58" s="30"/>
      <c r="L58" s="30"/>
      <c r="M58" s="30"/>
      <c r="N58" s="30"/>
      <c r="O58" s="30"/>
    </row>
    <row r="59" spans="1:15" ht="18.75" x14ac:dyDescent="0.3">
      <c r="A59" s="40"/>
      <c r="B59" s="38" t="s">
        <v>125</v>
      </c>
      <c r="C59" s="67"/>
      <c r="D59" s="68"/>
      <c r="E59" s="30">
        <f>SUM(E54:E58)</f>
        <v>1.4139999999999999</v>
      </c>
      <c r="F59" s="30">
        <f t="shared" ref="F59:O59" si="3">SUM(F54:F58)</f>
        <v>7.65</v>
      </c>
      <c r="G59" s="30">
        <f t="shared" si="3"/>
        <v>28.355</v>
      </c>
      <c r="H59" s="30">
        <f t="shared" si="3"/>
        <v>181.28300000000002</v>
      </c>
      <c r="I59" s="30">
        <f t="shared" si="3"/>
        <v>0.02</v>
      </c>
      <c r="J59" s="30">
        <f t="shared" si="3"/>
        <v>0.08</v>
      </c>
      <c r="K59" s="30">
        <f t="shared" si="3"/>
        <v>0</v>
      </c>
      <c r="L59" s="30">
        <f t="shared" si="3"/>
        <v>3.0939999999999999</v>
      </c>
      <c r="M59" s="30">
        <f t="shared" si="3"/>
        <v>2.7949999999999999</v>
      </c>
      <c r="N59" s="30">
        <f t="shared" si="3"/>
        <v>0.55000000000000004</v>
      </c>
      <c r="O59" s="30">
        <f t="shared" si="3"/>
        <v>2E-3</v>
      </c>
    </row>
    <row r="60" spans="1:15" ht="18.75" x14ac:dyDescent="0.3">
      <c r="A60" s="40"/>
      <c r="B60" s="38" t="s">
        <v>27</v>
      </c>
      <c r="C60" s="69"/>
      <c r="D60" s="70"/>
      <c r="E60" s="30">
        <f t="shared" ref="E60:O60" si="4">SUM(E24,E51,E59)</f>
        <v>66.753</v>
      </c>
      <c r="F60" s="30">
        <f t="shared" si="4"/>
        <v>85.706000000000003</v>
      </c>
      <c r="G60" s="30">
        <f t="shared" si="4"/>
        <v>246.23899999999998</v>
      </c>
      <c r="H60" s="30">
        <f>SUM(H24,H51,H59)</f>
        <v>1823.0450000000001</v>
      </c>
      <c r="I60" s="30">
        <f t="shared" si="4"/>
        <v>10.547000000000001</v>
      </c>
      <c r="J60" s="30">
        <f t="shared" si="4"/>
        <v>138.25000000000003</v>
      </c>
      <c r="K60" s="30">
        <f t="shared" si="4"/>
        <v>260.60199999999998</v>
      </c>
      <c r="L60" s="30">
        <f t="shared" si="4"/>
        <v>530.40899999999999</v>
      </c>
      <c r="M60" s="30">
        <f t="shared" si="4"/>
        <v>1330.7660000000001</v>
      </c>
      <c r="N60" s="30">
        <f t="shared" si="4"/>
        <v>288.904</v>
      </c>
      <c r="O60" s="30">
        <f t="shared" si="4"/>
        <v>18.503999999999998</v>
      </c>
    </row>
    <row r="66" spans="2:15" x14ac:dyDescent="0.25">
      <c r="B66" s="8"/>
      <c r="C66" s="8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2:15" x14ac:dyDescent="0.25">
      <c r="B67" s="5"/>
      <c r="C67" s="5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25">
      <c r="B68" s="5"/>
      <c r="C68" s="5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25">
      <c r="B69" s="5"/>
      <c r="C69" s="5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</sheetData>
  <mergeCells count="40">
    <mergeCell ref="C59:D60"/>
    <mergeCell ref="C52:D52"/>
    <mergeCell ref="A4:A5"/>
    <mergeCell ref="A6:O6"/>
    <mergeCell ref="A7:A11"/>
    <mergeCell ref="A12:A13"/>
    <mergeCell ref="A14:A15"/>
    <mergeCell ref="B4:B5"/>
    <mergeCell ref="E4:G4"/>
    <mergeCell ref="H4:H5"/>
    <mergeCell ref="I4:K4"/>
    <mergeCell ref="L4:O4"/>
    <mergeCell ref="A16:A19"/>
    <mergeCell ref="A21:A23"/>
    <mergeCell ref="A25:O25"/>
    <mergeCell ref="A26:A27"/>
    <mergeCell ref="A28:A34"/>
    <mergeCell ref="C20:D20"/>
    <mergeCell ref="C21:D21"/>
    <mergeCell ref="C24:D24"/>
    <mergeCell ref="C26:D26"/>
    <mergeCell ref="C28:D28"/>
    <mergeCell ref="C4:D4"/>
    <mergeCell ref="C7:D7"/>
    <mergeCell ref="C12:D12"/>
    <mergeCell ref="C14:D14"/>
    <mergeCell ref="C16:D16"/>
    <mergeCell ref="C54:D54"/>
    <mergeCell ref="C58:D58"/>
    <mergeCell ref="A35:A42"/>
    <mergeCell ref="A43:A46"/>
    <mergeCell ref="A47:A48"/>
    <mergeCell ref="A54:A57"/>
    <mergeCell ref="C35:D35"/>
    <mergeCell ref="C43:D43"/>
    <mergeCell ref="B53:O53"/>
    <mergeCell ref="C47:D47"/>
    <mergeCell ref="C49:D49"/>
    <mergeCell ref="C50:D50"/>
    <mergeCell ref="C51:D51"/>
  </mergeCells>
  <pageMargins left="0.7" right="0.7" top="0.75" bottom="0.75" header="0.3" footer="0.3"/>
  <pageSetup paperSize="9" scale="63" fitToHeight="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topLeftCell="A5" zoomScale="80" zoomScaleNormal="80" workbookViewId="0">
      <selection activeCell="D10" sqref="D10"/>
    </sheetView>
  </sheetViews>
  <sheetFormatPr defaultRowHeight="15" x14ac:dyDescent="0.25"/>
  <cols>
    <col min="1" max="1" width="21.85546875" customWidth="1"/>
    <col min="2" max="2" width="51.42578125" customWidth="1"/>
    <col min="3" max="3" width="15.42578125" customWidth="1"/>
    <col min="4" max="4" width="16.85546875" customWidth="1"/>
    <col min="5" max="5" width="19.28515625" customWidth="1"/>
    <col min="6" max="6" width="13.28515625" customWidth="1"/>
    <col min="7" max="7" width="10.5703125" customWidth="1"/>
    <col min="8" max="8" width="12.7109375" customWidth="1"/>
    <col min="9" max="9" width="14.5703125" customWidth="1"/>
    <col min="10" max="10" width="17.7109375" customWidth="1"/>
    <col min="11" max="11" width="19.140625" customWidth="1"/>
    <col min="12" max="12" width="13.42578125" customWidth="1"/>
    <col min="13" max="13" width="12.85546875" customWidth="1"/>
    <col min="14" max="14" width="14.140625" customWidth="1"/>
    <col min="15" max="15" width="13.28515625" customWidth="1"/>
    <col min="17" max="17" width="23.140625" customWidth="1"/>
    <col min="18" max="18" width="17.85546875" customWidth="1"/>
  </cols>
  <sheetData>
    <row r="1" spans="1:19" ht="18.75" x14ac:dyDescent="0.3">
      <c r="A1" s="27" t="s">
        <v>237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9" ht="18.75" x14ac:dyDescent="0.3">
      <c r="A2" s="27" t="s">
        <v>230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9" ht="18.75" x14ac:dyDescent="0.3">
      <c r="A3" s="27" t="s">
        <v>261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9" ht="18.75" x14ac:dyDescent="0.3">
      <c r="A4" s="84"/>
      <c r="B4" s="66" t="s">
        <v>0</v>
      </c>
      <c r="C4" s="65" t="s">
        <v>165</v>
      </c>
      <c r="D4" s="66"/>
      <c r="E4" s="79" t="s">
        <v>1</v>
      </c>
      <c r="F4" s="79"/>
      <c r="G4" s="79"/>
      <c r="H4" s="80" t="s">
        <v>14</v>
      </c>
      <c r="I4" s="79" t="s">
        <v>2</v>
      </c>
      <c r="J4" s="79"/>
      <c r="K4" s="79"/>
      <c r="L4" s="79" t="s">
        <v>3</v>
      </c>
      <c r="M4" s="79"/>
      <c r="N4" s="79"/>
      <c r="O4" s="79"/>
    </row>
    <row r="5" spans="1:19" ht="18.75" x14ac:dyDescent="0.3">
      <c r="A5" s="86"/>
      <c r="B5" s="66"/>
      <c r="C5" s="52" t="s">
        <v>167</v>
      </c>
      <c r="D5" s="31" t="s">
        <v>166</v>
      </c>
      <c r="E5" s="30" t="s">
        <v>4</v>
      </c>
      <c r="F5" s="30" t="s">
        <v>5</v>
      </c>
      <c r="G5" s="30" t="s">
        <v>6</v>
      </c>
      <c r="H5" s="8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</row>
    <row r="6" spans="1:19" ht="18.75" x14ac:dyDescent="0.3">
      <c r="A6" s="65" t="s">
        <v>15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9" ht="18.75" x14ac:dyDescent="0.3">
      <c r="A7" s="84" t="s">
        <v>205</v>
      </c>
      <c r="B7" s="38" t="s">
        <v>53</v>
      </c>
      <c r="C7" s="65">
        <v>200</v>
      </c>
      <c r="D7" s="66"/>
      <c r="E7" s="30">
        <v>27.8</v>
      </c>
      <c r="F7" s="30">
        <v>19.2</v>
      </c>
      <c r="G7" s="30">
        <v>10.199999999999999</v>
      </c>
      <c r="H7" s="30">
        <v>224</v>
      </c>
      <c r="I7" s="30">
        <v>0.09</v>
      </c>
      <c r="J7" s="30">
        <v>0.48</v>
      </c>
      <c r="K7" s="30">
        <v>134.55000000000001</v>
      </c>
      <c r="L7" s="30">
        <v>130</v>
      </c>
      <c r="M7" s="30">
        <v>371.96</v>
      </c>
      <c r="N7" s="30">
        <v>45.53</v>
      </c>
      <c r="O7" s="30">
        <v>1.24</v>
      </c>
      <c r="Q7" s="9"/>
      <c r="R7" s="23"/>
    </row>
    <row r="8" spans="1:19" ht="18.75" x14ac:dyDescent="0.3">
      <c r="A8" s="85"/>
      <c r="B8" s="39" t="s">
        <v>76</v>
      </c>
      <c r="C8" s="36">
        <v>152</v>
      </c>
      <c r="D8" s="37">
        <v>150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Q8" s="9"/>
      <c r="R8" s="23"/>
    </row>
    <row r="9" spans="1:19" ht="18.75" x14ac:dyDescent="0.3">
      <c r="A9" s="85"/>
      <c r="B9" s="39" t="s">
        <v>103</v>
      </c>
      <c r="C9" s="36">
        <v>15</v>
      </c>
      <c r="D9" s="37">
        <v>15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Q9" s="8"/>
      <c r="R9" s="92"/>
      <c r="S9" s="92"/>
    </row>
    <row r="10" spans="1:19" ht="18.75" x14ac:dyDescent="0.3">
      <c r="A10" s="85"/>
      <c r="B10" s="39" t="s">
        <v>104</v>
      </c>
      <c r="C10" s="36">
        <v>10</v>
      </c>
      <c r="D10" s="37">
        <v>10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Q10" s="5"/>
      <c r="R10" s="6"/>
      <c r="S10" s="6"/>
    </row>
    <row r="11" spans="1:19" ht="18.75" x14ac:dyDescent="0.3">
      <c r="A11" s="85"/>
      <c r="B11" s="39" t="s">
        <v>105</v>
      </c>
      <c r="C11" s="36">
        <v>10</v>
      </c>
      <c r="D11" s="45" t="s">
        <v>246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Q11" s="5"/>
      <c r="R11" s="6"/>
      <c r="S11" s="6"/>
    </row>
    <row r="12" spans="1:19" ht="18.75" x14ac:dyDescent="0.3">
      <c r="A12" s="85"/>
      <c r="B12" s="39" t="s">
        <v>62</v>
      </c>
      <c r="C12" s="36">
        <v>5</v>
      </c>
      <c r="D12" s="37">
        <v>5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Q12" s="5"/>
      <c r="R12" s="6"/>
      <c r="S12" s="6"/>
    </row>
    <row r="13" spans="1:19" ht="18.75" x14ac:dyDescent="0.3">
      <c r="A13" s="85"/>
      <c r="B13" s="39" t="s">
        <v>79</v>
      </c>
      <c r="C13" s="36">
        <v>5</v>
      </c>
      <c r="D13" s="37">
        <v>5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Q13" s="5"/>
      <c r="R13" s="6"/>
      <c r="S13" s="13"/>
    </row>
    <row r="14" spans="1:19" ht="18.75" x14ac:dyDescent="0.3">
      <c r="A14" s="86"/>
      <c r="B14" s="39" t="s">
        <v>106</v>
      </c>
      <c r="C14" s="36">
        <v>5</v>
      </c>
      <c r="D14" s="37">
        <v>5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Q14" s="5"/>
      <c r="R14" s="6"/>
      <c r="S14" s="6"/>
    </row>
    <row r="15" spans="1:19" ht="18.75" x14ac:dyDescent="0.3">
      <c r="A15" s="84" t="s">
        <v>189</v>
      </c>
      <c r="B15" s="38" t="s">
        <v>255</v>
      </c>
      <c r="C15" s="65">
        <v>15</v>
      </c>
      <c r="D15" s="66"/>
      <c r="E15" s="30">
        <v>3.48</v>
      </c>
      <c r="F15" s="30">
        <v>4.43</v>
      </c>
      <c r="G15" s="30">
        <v>0</v>
      </c>
      <c r="H15" s="30">
        <v>54.6</v>
      </c>
      <c r="I15" s="30">
        <v>0.01</v>
      </c>
      <c r="J15" s="30">
        <v>0.11</v>
      </c>
      <c r="K15" s="30">
        <v>4.7999999999999996E-3</v>
      </c>
      <c r="L15" s="30">
        <v>132</v>
      </c>
      <c r="M15" s="30">
        <v>75</v>
      </c>
      <c r="N15" s="30">
        <v>5.25</v>
      </c>
      <c r="O15" s="30">
        <v>0.15</v>
      </c>
      <c r="Q15" s="5"/>
      <c r="R15" s="6"/>
      <c r="S15" s="6"/>
    </row>
    <row r="16" spans="1:19" ht="18.75" x14ac:dyDescent="0.3">
      <c r="A16" s="86"/>
      <c r="B16" s="39" t="s">
        <v>256</v>
      </c>
      <c r="C16" s="36">
        <v>15.9</v>
      </c>
      <c r="D16" s="37">
        <v>15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Q16" s="5"/>
      <c r="R16" s="6"/>
      <c r="S16" s="6"/>
    </row>
    <row r="17" spans="1:19" ht="18.75" x14ac:dyDescent="0.3">
      <c r="A17" s="84" t="s">
        <v>203</v>
      </c>
      <c r="B17" s="38" t="s">
        <v>30</v>
      </c>
      <c r="C17" s="65">
        <v>20</v>
      </c>
      <c r="D17" s="66"/>
      <c r="E17" s="30">
        <v>0</v>
      </c>
      <c r="F17" s="30">
        <v>16.399999999999999</v>
      </c>
      <c r="G17" s="30">
        <v>0.2</v>
      </c>
      <c r="H17" s="30">
        <v>150</v>
      </c>
      <c r="I17" s="30">
        <v>0</v>
      </c>
      <c r="J17" s="30">
        <v>0</v>
      </c>
      <c r="K17" s="30">
        <v>118</v>
      </c>
      <c r="L17" s="30">
        <v>2</v>
      </c>
      <c r="M17" s="30">
        <v>4</v>
      </c>
      <c r="N17" s="30">
        <v>0</v>
      </c>
      <c r="O17" s="30">
        <v>0</v>
      </c>
      <c r="Q17" s="5"/>
      <c r="R17" s="6"/>
      <c r="S17" s="6"/>
    </row>
    <row r="18" spans="1:19" ht="18.75" x14ac:dyDescent="0.3">
      <c r="A18" s="86"/>
      <c r="B18" s="39" t="s">
        <v>62</v>
      </c>
      <c r="C18" s="36">
        <v>20</v>
      </c>
      <c r="D18" s="37">
        <v>20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Q18" s="5"/>
      <c r="R18" s="6"/>
      <c r="S18" s="6"/>
    </row>
    <row r="19" spans="1:19" ht="18.75" x14ac:dyDescent="0.3">
      <c r="A19" s="84" t="s">
        <v>197</v>
      </c>
      <c r="B19" s="34" t="s">
        <v>31</v>
      </c>
      <c r="C19" s="65" t="s">
        <v>54</v>
      </c>
      <c r="D19" s="66"/>
      <c r="E19" s="30">
        <v>0.434</v>
      </c>
      <c r="F19" s="30">
        <v>0</v>
      </c>
      <c r="G19" s="30">
        <v>12.725</v>
      </c>
      <c r="H19" s="30">
        <v>46.033000000000001</v>
      </c>
      <c r="I19" s="30">
        <v>0.02</v>
      </c>
      <c r="J19" s="30">
        <v>0.08</v>
      </c>
      <c r="K19" s="30">
        <v>0</v>
      </c>
      <c r="L19" s="30">
        <v>3.0939999999999999</v>
      </c>
      <c r="M19" s="30">
        <v>2.7949999999999999</v>
      </c>
      <c r="N19" s="30">
        <v>0.55000000000000004</v>
      </c>
      <c r="O19" s="30">
        <v>2E-3</v>
      </c>
      <c r="Q19" s="9"/>
      <c r="R19" s="23"/>
    </row>
    <row r="20" spans="1:19" ht="18.75" x14ac:dyDescent="0.3">
      <c r="A20" s="85"/>
      <c r="B20" s="39" t="s">
        <v>81</v>
      </c>
      <c r="C20" s="36">
        <v>2</v>
      </c>
      <c r="D20" s="37">
        <v>2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Q20" s="9"/>
      <c r="R20" s="23"/>
    </row>
    <row r="21" spans="1:19" ht="18.75" x14ac:dyDescent="0.3">
      <c r="A21" s="85"/>
      <c r="B21" s="39" t="s">
        <v>77</v>
      </c>
      <c r="C21" s="36">
        <v>15</v>
      </c>
      <c r="D21" s="37">
        <v>15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Q21" s="9"/>
      <c r="R21" s="23"/>
    </row>
    <row r="22" spans="1:19" ht="18.75" x14ac:dyDescent="0.3">
      <c r="A22" s="86"/>
      <c r="B22" s="39" t="s">
        <v>82</v>
      </c>
      <c r="C22" s="36">
        <v>7</v>
      </c>
      <c r="D22" s="37">
        <v>7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Q22" s="9"/>
      <c r="R22" s="23"/>
    </row>
    <row r="23" spans="1:19" ht="18.75" x14ac:dyDescent="0.3">
      <c r="A23" s="40"/>
      <c r="B23" s="38" t="s">
        <v>18</v>
      </c>
      <c r="C23" s="65">
        <v>50</v>
      </c>
      <c r="D23" s="66"/>
      <c r="E23" s="41">
        <v>3.8</v>
      </c>
      <c r="F23" s="30">
        <v>0.45</v>
      </c>
      <c r="G23" s="30">
        <v>24.9</v>
      </c>
      <c r="H23" s="30">
        <v>113.22</v>
      </c>
      <c r="I23" s="30">
        <v>0.08</v>
      </c>
      <c r="J23" s="30">
        <v>0</v>
      </c>
      <c r="K23" s="30">
        <v>0</v>
      </c>
      <c r="L23" s="30">
        <v>13.02</v>
      </c>
      <c r="M23" s="30">
        <v>41.5</v>
      </c>
      <c r="N23" s="30">
        <v>17.53</v>
      </c>
      <c r="O23" s="30">
        <v>0.8</v>
      </c>
      <c r="Q23" s="9"/>
      <c r="R23" s="23"/>
    </row>
    <row r="24" spans="1:19" ht="18.75" x14ac:dyDescent="0.3">
      <c r="A24" s="40"/>
      <c r="B24" s="38" t="s">
        <v>121</v>
      </c>
      <c r="C24" s="65">
        <v>150</v>
      </c>
      <c r="D24" s="66"/>
      <c r="E24" s="41">
        <v>0.6</v>
      </c>
      <c r="F24" s="62">
        <v>0.6</v>
      </c>
      <c r="G24" s="62">
        <v>18</v>
      </c>
      <c r="H24" s="62">
        <v>60</v>
      </c>
      <c r="I24" s="62">
        <v>0.05</v>
      </c>
      <c r="J24" s="62">
        <v>15</v>
      </c>
      <c r="K24" s="62"/>
      <c r="L24" s="62">
        <v>18</v>
      </c>
      <c r="M24" s="62">
        <v>16</v>
      </c>
      <c r="N24" s="62">
        <v>13</v>
      </c>
      <c r="O24" s="62">
        <v>3.3</v>
      </c>
      <c r="Q24" s="9"/>
      <c r="R24" s="23"/>
    </row>
    <row r="25" spans="1:19" ht="18.75" x14ac:dyDescent="0.3">
      <c r="A25" s="40"/>
      <c r="B25" s="38" t="s">
        <v>19</v>
      </c>
      <c r="C25" s="65"/>
      <c r="D25" s="66"/>
      <c r="E25" s="30">
        <f t="shared" ref="E25:O25" si="0">SUM(E7:E24)</f>
        <v>36.114000000000004</v>
      </c>
      <c r="F25" s="30">
        <f t="shared" si="0"/>
        <v>41.080000000000005</v>
      </c>
      <c r="G25" s="30">
        <f t="shared" si="0"/>
        <v>66.025000000000006</v>
      </c>
      <c r="H25" s="30">
        <f>SUM(H7:H24)</f>
        <v>647.85300000000007</v>
      </c>
      <c r="I25" s="30">
        <f t="shared" si="0"/>
        <v>0.25</v>
      </c>
      <c r="J25" s="30">
        <f t="shared" si="0"/>
        <v>15.67</v>
      </c>
      <c r="K25" s="30">
        <f t="shared" si="0"/>
        <v>252.5548</v>
      </c>
      <c r="L25" s="30">
        <f t="shared" si="0"/>
        <v>298.11399999999998</v>
      </c>
      <c r="M25" s="30">
        <f t="shared" si="0"/>
        <v>511.255</v>
      </c>
      <c r="N25" s="30">
        <f t="shared" si="0"/>
        <v>81.86</v>
      </c>
      <c r="O25" s="30">
        <f t="shared" si="0"/>
        <v>5.492</v>
      </c>
      <c r="Q25" s="9"/>
      <c r="R25" s="23"/>
    </row>
    <row r="26" spans="1:19" ht="18.75" x14ac:dyDescent="0.3">
      <c r="A26" s="65" t="s">
        <v>20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66"/>
      <c r="Q26" s="9"/>
      <c r="R26" s="23"/>
    </row>
    <row r="27" spans="1:19" ht="18.75" x14ac:dyDescent="0.3">
      <c r="A27" s="84" t="s">
        <v>216</v>
      </c>
      <c r="B27" s="43" t="s">
        <v>156</v>
      </c>
      <c r="C27" s="65">
        <v>100</v>
      </c>
      <c r="D27" s="66"/>
      <c r="E27" s="30">
        <v>1.1299999999999999</v>
      </c>
      <c r="F27" s="30">
        <v>6.19</v>
      </c>
      <c r="G27" s="30">
        <v>4.72</v>
      </c>
      <c r="H27" s="30">
        <v>79.099999999999994</v>
      </c>
      <c r="I27" s="30">
        <v>0.06</v>
      </c>
      <c r="J27" s="30">
        <v>20.420000000000002</v>
      </c>
      <c r="K27" s="30">
        <v>0</v>
      </c>
      <c r="L27" s="30">
        <v>17.579999999999998</v>
      </c>
      <c r="M27" s="30">
        <v>32.880000000000003</v>
      </c>
      <c r="N27" s="30">
        <v>17.79</v>
      </c>
      <c r="O27" s="30">
        <v>0.84</v>
      </c>
      <c r="Q27" s="11"/>
      <c r="R27" s="23"/>
    </row>
    <row r="28" spans="1:19" ht="18.75" x14ac:dyDescent="0.3">
      <c r="A28" s="85"/>
      <c r="B28" s="39" t="s">
        <v>157</v>
      </c>
      <c r="C28" s="36">
        <v>84.7</v>
      </c>
      <c r="D28" s="37">
        <v>72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Q28" s="11"/>
      <c r="R28" s="23"/>
    </row>
    <row r="29" spans="1:19" ht="18.75" x14ac:dyDescent="0.3">
      <c r="A29" s="85"/>
      <c r="B29" s="39" t="s">
        <v>69</v>
      </c>
      <c r="C29" s="36">
        <v>28.8</v>
      </c>
      <c r="D29" s="37">
        <v>24.2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Q29" s="11"/>
      <c r="R29" s="23"/>
    </row>
    <row r="30" spans="1:19" ht="18.75" x14ac:dyDescent="0.3">
      <c r="A30" s="86"/>
      <c r="B30" s="39" t="s">
        <v>84</v>
      </c>
      <c r="C30" s="36">
        <v>6</v>
      </c>
      <c r="D30" s="37">
        <v>6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Q30" s="11"/>
      <c r="R30" s="23"/>
    </row>
    <row r="31" spans="1:19" ht="18.75" x14ac:dyDescent="0.3">
      <c r="A31" s="84" t="s">
        <v>217</v>
      </c>
      <c r="B31" s="38" t="s">
        <v>55</v>
      </c>
      <c r="C31" s="65">
        <v>250</v>
      </c>
      <c r="D31" s="66"/>
      <c r="E31" s="30">
        <v>2</v>
      </c>
      <c r="F31" s="30">
        <v>5.1100000000000003</v>
      </c>
      <c r="G31" s="30">
        <v>16.93</v>
      </c>
      <c r="H31" s="30">
        <v>121.75</v>
      </c>
      <c r="I31" s="30">
        <v>0.1</v>
      </c>
      <c r="J31" s="30">
        <v>7.54</v>
      </c>
      <c r="K31" s="30">
        <v>0</v>
      </c>
      <c r="L31" s="30">
        <v>24.95</v>
      </c>
      <c r="M31" s="30">
        <v>63.3</v>
      </c>
      <c r="N31" s="30">
        <v>26.4</v>
      </c>
      <c r="O31" s="30">
        <v>0.94</v>
      </c>
      <c r="Q31" s="11"/>
      <c r="R31" s="24"/>
    </row>
    <row r="32" spans="1:19" ht="18.75" x14ac:dyDescent="0.3">
      <c r="A32" s="85"/>
      <c r="B32" s="39" t="s">
        <v>67</v>
      </c>
      <c r="C32" s="36" t="s">
        <v>184</v>
      </c>
      <c r="D32" s="37">
        <v>80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Q32" s="11"/>
      <c r="R32" s="24"/>
    </row>
    <row r="33" spans="1:18" ht="18.75" x14ac:dyDescent="0.3">
      <c r="A33" s="85"/>
      <c r="B33" s="39" t="s">
        <v>107</v>
      </c>
      <c r="C33" s="36">
        <v>5</v>
      </c>
      <c r="D33" s="37">
        <v>5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Q33" s="11"/>
      <c r="R33" s="24"/>
    </row>
    <row r="34" spans="1:18" ht="18.75" x14ac:dyDescent="0.3">
      <c r="A34" s="85"/>
      <c r="B34" s="39" t="s">
        <v>69</v>
      </c>
      <c r="C34" s="36">
        <v>6</v>
      </c>
      <c r="D34" s="37">
        <v>5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Q34" s="11"/>
      <c r="R34" s="24"/>
    </row>
    <row r="35" spans="1:18" ht="18.75" x14ac:dyDescent="0.3">
      <c r="A35" s="85"/>
      <c r="B35" s="39" t="s">
        <v>68</v>
      </c>
      <c r="C35" s="36" t="s">
        <v>175</v>
      </c>
      <c r="D35" s="37">
        <v>10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8" ht="18.75" x14ac:dyDescent="0.3">
      <c r="A36" s="85"/>
      <c r="B36" s="39" t="s">
        <v>97</v>
      </c>
      <c r="C36" s="36">
        <v>13.4</v>
      </c>
      <c r="D36" s="37">
        <v>13.4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  <row r="37" spans="1:18" ht="18.75" x14ac:dyDescent="0.3">
      <c r="A37" s="85"/>
      <c r="B37" s="39" t="s">
        <v>84</v>
      </c>
      <c r="C37" s="36">
        <v>5</v>
      </c>
      <c r="D37" s="37">
        <v>5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8" ht="18.75" x14ac:dyDescent="0.3">
      <c r="A38" s="85"/>
      <c r="B38" s="39" t="s">
        <v>79</v>
      </c>
      <c r="C38" s="36">
        <v>4</v>
      </c>
      <c r="D38" s="37">
        <v>4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18" ht="18.75" x14ac:dyDescent="0.3">
      <c r="A39" s="85"/>
      <c r="B39" s="39" t="s">
        <v>96</v>
      </c>
      <c r="C39" s="36">
        <v>32.4</v>
      </c>
      <c r="D39" s="37">
        <v>32.4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18" ht="18.75" x14ac:dyDescent="0.3">
      <c r="A40" s="86"/>
      <c r="B40" s="39" t="s">
        <v>132</v>
      </c>
      <c r="C40" s="36">
        <v>0.2</v>
      </c>
      <c r="D40" s="37">
        <v>0.2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8" ht="18.75" x14ac:dyDescent="0.3">
      <c r="A41" s="84" t="s">
        <v>218</v>
      </c>
      <c r="B41" s="38" t="s">
        <v>158</v>
      </c>
      <c r="C41" s="65">
        <v>260</v>
      </c>
      <c r="D41" s="66"/>
      <c r="E41" s="30">
        <v>25.38</v>
      </c>
      <c r="F41" s="30">
        <v>21.25</v>
      </c>
      <c r="G41" s="30">
        <v>44.61</v>
      </c>
      <c r="H41" s="30">
        <v>471.25</v>
      </c>
      <c r="I41" s="30">
        <v>0.08</v>
      </c>
      <c r="J41" s="30">
        <v>1.26</v>
      </c>
      <c r="K41" s="30">
        <v>60</v>
      </c>
      <c r="L41" s="30">
        <v>56.38</v>
      </c>
      <c r="M41" s="30">
        <v>249.13</v>
      </c>
      <c r="N41" s="30">
        <v>59.37</v>
      </c>
      <c r="O41" s="30">
        <v>2.74</v>
      </c>
    </row>
    <row r="42" spans="1:18" ht="18.75" x14ac:dyDescent="0.3">
      <c r="A42" s="85"/>
      <c r="B42" s="39" t="s">
        <v>159</v>
      </c>
      <c r="C42" s="36">
        <v>174.7</v>
      </c>
      <c r="D42" s="37">
        <v>125.3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8" ht="18.75" x14ac:dyDescent="0.3">
      <c r="A43" s="85"/>
      <c r="B43" s="39" t="s">
        <v>62</v>
      </c>
      <c r="C43" s="36">
        <v>10</v>
      </c>
      <c r="D43" s="37">
        <v>10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8" ht="18.75" x14ac:dyDescent="0.3">
      <c r="A44" s="85"/>
      <c r="B44" s="39" t="s">
        <v>68</v>
      </c>
      <c r="C44" s="36" t="s">
        <v>238</v>
      </c>
      <c r="D44" s="37">
        <v>16.3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18" ht="18.75" x14ac:dyDescent="0.3">
      <c r="A45" s="85"/>
      <c r="B45" s="39" t="s">
        <v>69</v>
      </c>
      <c r="C45" s="36">
        <v>13.8</v>
      </c>
      <c r="D45" s="37">
        <v>11.3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1:18" ht="18.75" x14ac:dyDescent="0.3">
      <c r="A46" s="85"/>
      <c r="B46" s="39" t="s">
        <v>89</v>
      </c>
      <c r="C46" s="36">
        <v>8.8000000000000007</v>
      </c>
      <c r="D46" s="37">
        <v>8.8000000000000007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8" ht="18.75" x14ac:dyDescent="0.3">
      <c r="A47" s="85"/>
      <c r="B47" s="39" t="s">
        <v>107</v>
      </c>
      <c r="C47" s="36">
        <v>57.5</v>
      </c>
      <c r="D47" s="36">
        <v>57.5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</row>
    <row r="48" spans="1:18" ht="18.75" x14ac:dyDescent="0.3">
      <c r="A48" s="86"/>
      <c r="B48" s="39" t="s">
        <v>132</v>
      </c>
      <c r="C48" s="36">
        <v>0.2</v>
      </c>
      <c r="D48" s="37">
        <v>0.2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5" ht="18.75" x14ac:dyDescent="0.3">
      <c r="A49" s="84" t="s">
        <v>213</v>
      </c>
      <c r="B49" s="38" t="s">
        <v>138</v>
      </c>
      <c r="C49" s="65">
        <v>200</v>
      </c>
      <c r="D49" s="66"/>
      <c r="E49" s="30">
        <v>0</v>
      </c>
      <c r="F49" s="30">
        <v>0</v>
      </c>
      <c r="G49" s="30">
        <v>26.06</v>
      </c>
      <c r="H49" s="30">
        <v>95.96</v>
      </c>
      <c r="I49" s="30">
        <v>0</v>
      </c>
      <c r="J49" s="30">
        <v>0.153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</row>
    <row r="50" spans="1:15" ht="18.75" x14ac:dyDescent="0.3">
      <c r="A50" s="85"/>
      <c r="B50" s="39" t="s">
        <v>108</v>
      </c>
      <c r="C50" s="36">
        <v>24</v>
      </c>
      <c r="D50" s="37">
        <v>24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</row>
    <row r="51" spans="1:15" ht="18.75" x14ac:dyDescent="0.3">
      <c r="A51" s="86"/>
      <c r="B51" s="39" t="s">
        <v>77</v>
      </c>
      <c r="C51" s="36">
        <v>10</v>
      </c>
      <c r="D51" s="37">
        <v>10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5" ht="18.75" x14ac:dyDescent="0.3">
      <c r="A52" s="40"/>
      <c r="B52" s="38" t="s">
        <v>18</v>
      </c>
      <c r="C52" s="65">
        <v>50</v>
      </c>
      <c r="D52" s="66"/>
      <c r="E52" s="41">
        <v>3.8</v>
      </c>
      <c r="F52" s="30">
        <v>0.45</v>
      </c>
      <c r="G52" s="30">
        <v>24.9</v>
      </c>
      <c r="H52" s="30">
        <v>113.22</v>
      </c>
      <c r="I52" s="30">
        <v>0.08</v>
      </c>
      <c r="J52" s="30">
        <v>0</v>
      </c>
      <c r="K52" s="30">
        <v>0</v>
      </c>
      <c r="L52" s="30">
        <v>13.02</v>
      </c>
      <c r="M52" s="30">
        <v>41.5</v>
      </c>
      <c r="N52" s="30">
        <v>17.53</v>
      </c>
      <c r="O52" s="30">
        <v>0.8</v>
      </c>
    </row>
    <row r="53" spans="1:15" ht="18.75" x14ac:dyDescent="0.3">
      <c r="A53" s="40"/>
      <c r="B53" s="38" t="s">
        <v>24</v>
      </c>
      <c r="C53" s="65">
        <v>50</v>
      </c>
      <c r="D53" s="66"/>
      <c r="E53" s="30">
        <v>2.75</v>
      </c>
      <c r="F53" s="30">
        <v>0.5</v>
      </c>
      <c r="G53" s="30">
        <v>17</v>
      </c>
      <c r="H53" s="30">
        <v>85</v>
      </c>
      <c r="I53" s="30">
        <v>0.09</v>
      </c>
      <c r="J53" s="30">
        <v>0</v>
      </c>
      <c r="K53" s="30">
        <v>0</v>
      </c>
      <c r="L53" s="30">
        <v>10.5</v>
      </c>
      <c r="M53" s="30">
        <v>87</v>
      </c>
      <c r="N53" s="30">
        <v>28.5</v>
      </c>
      <c r="O53" s="30">
        <v>1.8</v>
      </c>
    </row>
    <row r="54" spans="1:15" ht="18.75" x14ac:dyDescent="0.3">
      <c r="A54" s="40"/>
      <c r="B54" s="38" t="s">
        <v>26</v>
      </c>
      <c r="C54" s="65"/>
      <c r="D54" s="66"/>
      <c r="E54" s="30">
        <f t="shared" ref="E54:O54" si="1">SUM(E27:E53)</f>
        <v>35.059999999999995</v>
      </c>
      <c r="F54" s="30">
        <f t="shared" si="1"/>
        <v>33.5</v>
      </c>
      <c r="G54" s="30">
        <f t="shared" si="1"/>
        <v>134.22</v>
      </c>
      <c r="H54" s="30">
        <f>SUM(H27:H53)</f>
        <v>966.28000000000009</v>
      </c>
      <c r="I54" s="30">
        <f t="shared" si="1"/>
        <v>0.41000000000000003</v>
      </c>
      <c r="J54" s="30">
        <f t="shared" si="1"/>
        <v>29.373000000000001</v>
      </c>
      <c r="K54" s="30">
        <f t="shared" si="1"/>
        <v>60</v>
      </c>
      <c r="L54" s="30">
        <f t="shared" si="1"/>
        <v>122.42999999999999</v>
      </c>
      <c r="M54" s="30">
        <f t="shared" si="1"/>
        <v>473.81</v>
      </c>
      <c r="N54" s="30">
        <f t="shared" si="1"/>
        <v>149.59</v>
      </c>
      <c r="O54" s="30">
        <f t="shared" si="1"/>
        <v>7.1199999999999992</v>
      </c>
    </row>
    <row r="55" spans="1:15" ht="18.75" x14ac:dyDescent="0.3">
      <c r="A55" s="40"/>
      <c r="B55" s="32" t="s">
        <v>187</v>
      </c>
      <c r="C55" s="65"/>
      <c r="D55" s="66"/>
      <c r="E55" s="30">
        <f>SUM(E25+E54)</f>
        <v>71.174000000000007</v>
      </c>
      <c r="F55" s="30">
        <f t="shared" ref="F55:O55" si="2">SUM(F25+F54)</f>
        <v>74.580000000000013</v>
      </c>
      <c r="G55" s="30">
        <f t="shared" si="2"/>
        <v>200.245</v>
      </c>
      <c r="H55" s="30">
        <f t="shared" si="2"/>
        <v>1614.1330000000003</v>
      </c>
      <c r="I55" s="30">
        <f t="shared" si="2"/>
        <v>0.66</v>
      </c>
      <c r="J55" s="30">
        <f t="shared" si="2"/>
        <v>45.042999999999999</v>
      </c>
      <c r="K55" s="30">
        <f t="shared" si="2"/>
        <v>312.5548</v>
      </c>
      <c r="L55" s="30">
        <f t="shared" si="2"/>
        <v>420.54399999999998</v>
      </c>
      <c r="M55" s="30">
        <f t="shared" si="2"/>
        <v>985.06500000000005</v>
      </c>
      <c r="N55" s="30">
        <f t="shared" si="2"/>
        <v>231.45</v>
      </c>
      <c r="O55" s="30">
        <f t="shared" si="2"/>
        <v>12.611999999999998</v>
      </c>
    </row>
    <row r="56" spans="1:15" ht="18.75" x14ac:dyDescent="0.3">
      <c r="A56" s="65" t="s">
        <v>122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66"/>
    </row>
    <row r="57" spans="1:15" ht="18.75" x14ac:dyDescent="0.3">
      <c r="A57" s="40"/>
      <c r="B57" s="38" t="s">
        <v>126</v>
      </c>
      <c r="C57" s="65">
        <v>200</v>
      </c>
      <c r="D57" s="66"/>
      <c r="E57" s="30">
        <v>5.8</v>
      </c>
      <c r="F57" s="30">
        <v>5</v>
      </c>
      <c r="G57" s="30">
        <v>8</v>
      </c>
      <c r="H57" s="30">
        <v>106</v>
      </c>
      <c r="I57" s="30">
        <v>0.08</v>
      </c>
      <c r="J57" s="30">
        <v>0.34</v>
      </c>
      <c r="K57" s="30">
        <v>1.4</v>
      </c>
      <c r="L57" s="30">
        <v>40</v>
      </c>
      <c r="M57" s="30">
        <v>240</v>
      </c>
      <c r="N57" s="30">
        <v>180</v>
      </c>
      <c r="O57" s="30">
        <v>0.2</v>
      </c>
    </row>
    <row r="58" spans="1:15" ht="18.75" x14ac:dyDescent="0.3">
      <c r="A58" s="40"/>
      <c r="B58" s="38" t="s">
        <v>124</v>
      </c>
      <c r="C58" s="65">
        <v>30</v>
      </c>
      <c r="D58" s="66"/>
      <c r="E58" s="30">
        <v>2.25</v>
      </c>
      <c r="F58" s="30">
        <v>2.94</v>
      </c>
      <c r="G58" s="30">
        <v>22.32</v>
      </c>
      <c r="H58" s="30">
        <v>125.1</v>
      </c>
      <c r="I58" s="30">
        <v>0.02</v>
      </c>
      <c r="J58" s="30">
        <v>0.02</v>
      </c>
      <c r="K58" s="30"/>
      <c r="L58" s="30">
        <v>3</v>
      </c>
      <c r="M58" s="30">
        <v>8.6999999999999993</v>
      </c>
      <c r="N58" s="30">
        <v>27</v>
      </c>
      <c r="O58" s="30">
        <v>0.63</v>
      </c>
    </row>
    <row r="59" spans="1:15" ht="18.75" x14ac:dyDescent="0.3">
      <c r="A59" s="40"/>
      <c r="B59" s="38" t="s">
        <v>131</v>
      </c>
      <c r="C59" s="67"/>
      <c r="D59" s="68"/>
      <c r="E59" s="30">
        <f>SUM(E57:E58)</f>
        <v>8.0500000000000007</v>
      </c>
      <c r="F59" s="30">
        <f t="shared" ref="F59:O59" si="3">SUM(F57:F58)</f>
        <v>7.9399999999999995</v>
      </c>
      <c r="G59" s="30">
        <f t="shared" si="3"/>
        <v>30.32</v>
      </c>
      <c r="H59" s="30">
        <f t="shared" si="3"/>
        <v>231.1</v>
      </c>
      <c r="I59" s="30">
        <f t="shared" si="3"/>
        <v>0.1</v>
      </c>
      <c r="J59" s="30">
        <f t="shared" si="3"/>
        <v>0.36000000000000004</v>
      </c>
      <c r="K59" s="30">
        <f t="shared" si="3"/>
        <v>1.4</v>
      </c>
      <c r="L59" s="30">
        <f t="shared" si="3"/>
        <v>43</v>
      </c>
      <c r="M59" s="30">
        <f t="shared" si="3"/>
        <v>248.7</v>
      </c>
      <c r="N59" s="30">
        <f t="shared" si="3"/>
        <v>207</v>
      </c>
      <c r="O59" s="30">
        <f t="shared" si="3"/>
        <v>0.83000000000000007</v>
      </c>
    </row>
    <row r="60" spans="1:15" ht="18.75" x14ac:dyDescent="0.3">
      <c r="A60" s="40"/>
      <c r="B60" s="38" t="s">
        <v>27</v>
      </c>
      <c r="C60" s="69"/>
      <c r="D60" s="70"/>
      <c r="E60" s="30">
        <f t="shared" ref="E60:O60" si="4">SUM(E25,E54,E59)</f>
        <v>79.224000000000004</v>
      </c>
      <c r="F60" s="30">
        <f t="shared" si="4"/>
        <v>82.52000000000001</v>
      </c>
      <c r="G60" s="30">
        <f t="shared" si="4"/>
        <v>230.565</v>
      </c>
      <c r="H60" s="30">
        <f t="shared" si="4"/>
        <v>1845.2330000000002</v>
      </c>
      <c r="I60" s="30">
        <f t="shared" si="4"/>
        <v>0.76</v>
      </c>
      <c r="J60" s="30">
        <f t="shared" si="4"/>
        <v>45.402999999999999</v>
      </c>
      <c r="K60" s="30">
        <f t="shared" si="4"/>
        <v>313.95479999999998</v>
      </c>
      <c r="L60" s="30">
        <f t="shared" si="4"/>
        <v>463.54399999999998</v>
      </c>
      <c r="M60" s="30">
        <f t="shared" si="4"/>
        <v>1233.7650000000001</v>
      </c>
      <c r="N60" s="30">
        <f t="shared" si="4"/>
        <v>438.45</v>
      </c>
      <c r="O60" s="30">
        <f t="shared" si="4"/>
        <v>13.441999999999998</v>
      </c>
    </row>
  </sheetData>
  <mergeCells count="37">
    <mergeCell ref="C54:D54"/>
    <mergeCell ref="C57:D57"/>
    <mergeCell ref="C58:D58"/>
    <mergeCell ref="C59:D60"/>
    <mergeCell ref="C55:D55"/>
    <mergeCell ref="A56:O56"/>
    <mergeCell ref="R9:S9"/>
    <mergeCell ref="C4:D4"/>
    <mergeCell ref="C7:D7"/>
    <mergeCell ref="C15:D15"/>
    <mergeCell ref="C19:D19"/>
    <mergeCell ref="C17:D17"/>
    <mergeCell ref="C23:D23"/>
    <mergeCell ref="C24:D24"/>
    <mergeCell ref="C25:D25"/>
    <mergeCell ref="C27:D27"/>
    <mergeCell ref="C31:D31"/>
    <mergeCell ref="C41:D41"/>
    <mergeCell ref="C49:D49"/>
    <mergeCell ref="C52:D52"/>
    <mergeCell ref="C53:D53"/>
    <mergeCell ref="A26:O26"/>
    <mergeCell ref="A27:A30"/>
    <mergeCell ref="A31:A40"/>
    <mergeCell ref="A41:A48"/>
    <mergeCell ref="A49:A51"/>
    <mergeCell ref="A4:A5"/>
    <mergeCell ref="A6:O6"/>
    <mergeCell ref="A7:A14"/>
    <mergeCell ref="A19:A22"/>
    <mergeCell ref="B4:B5"/>
    <mergeCell ref="E4:G4"/>
    <mergeCell ref="H4:H5"/>
    <mergeCell ref="I4:K4"/>
    <mergeCell ref="L4:O4"/>
    <mergeCell ref="A15:A16"/>
    <mergeCell ref="A17:A18"/>
  </mergeCells>
  <pageMargins left="0.7" right="0.7" top="0.75" bottom="0.75" header="0.3" footer="0.3"/>
  <pageSetup paperSize="9" scale="40" fitToHeight="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7"/>
  <sheetViews>
    <sheetView topLeftCell="B33" workbookViewId="0">
      <selection activeCell="C14" sqref="C14"/>
    </sheetView>
  </sheetViews>
  <sheetFormatPr defaultRowHeight="15" x14ac:dyDescent="0.25"/>
  <cols>
    <col min="1" max="1" width="27.5703125" customWidth="1"/>
    <col min="2" max="2" width="41.42578125" customWidth="1"/>
    <col min="3" max="3" width="13.28515625" customWidth="1"/>
    <col min="4" max="4" width="9.7109375" customWidth="1"/>
    <col min="7" max="7" width="13.85546875" customWidth="1"/>
    <col min="8" max="8" width="10.42578125" customWidth="1"/>
    <col min="9" max="9" width="7.28515625" customWidth="1"/>
    <col min="10" max="10" width="8.140625" customWidth="1"/>
    <col min="11" max="11" width="7.5703125" customWidth="1"/>
    <col min="12" max="12" width="7" customWidth="1"/>
    <col min="13" max="13" width="9.140625" customWidth="1"/>
    <col min="14" max="14" width="8.85546875" customWidth="1"/>
    <col min="15" max="15" width="9.7109375" customWidth="1"/>
    <col min="17" max="17" width="26.7109375" customWidth="1"/>
  </cols>
  <sheetData>
    <row r="1" spans="1:30" ht="18.75" x14ac:dyDescent="0.3">
      <c r="A1" s="27" t="s">
        <v>239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30" ht="18.75" x14ac:dyDescent="0.3">
      <c r="A2" s="27" t="s">
        <v>233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30" ht="18.75" x14ac:dyDescent="0.3">
      <c r="A3" s="27" t="s">
        <v>261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30" ht="18.75" x14ac:dyDescent="0.3">
      <c r="A4" s="84"/>
      <c r="B4" s="66" t="s">
        <v>0</v>
      </c>
      <c r="C4" s="65" t="s">
        <v>165</v>
      </c>
      <c r="D4" s="66"/>
      <c r="E4" s="79" t="s">
        <v>1</v>
      </c>
      <c r="F4" s="79"/>
      <c r="G4" s="79"/>
      <c r="H4" s="80" t="s">
        <v>14</v>
      </c>
      <c r="I4" s="79" t="s">
        <v>2</v>
      </c>
      <c r="J4" s="79"/>
      <c r="K4" s="79"/>
      <c r="L4" s="79" t="s">
        <v>3</v>
      </c>
      <c r="M4" s="79"/>
      <c r="N4" s="79"/>
      <c r="O4" s="79"/>
    </row>
    <row r="5" spans="1:30" ht="18.75" x14ac:dyDescent="0.3">
      <c r="A5" s="86"/>
      <c r="B5" s="66"/>
      <c r="C5" s="46" t="s">
        <v>171</v>
      </c>
      <c r="D5" s="31" t="s">
        <v>166</v>
      </c>
      <c r="E5" s="30" t="s">
        <v>4</v>
      </c>
      <c r="F5" s="30" t="s">
        <v>5</v>
      </c>
      <c r="G5" s="30" t="s">
        <v>6</v>
      </c>
      <c r="H5" s="8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</row>
    <row r="6" spans="1:30" ht="18.75" x14ac:dyDescent="0.3">
      <c r="A6" s="65" t="s">
        <v>15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30" ht="18.75" x14ac:dyDescent="0.3">
      <c r="A7" s="84" t="s">
        <v>219</v>
      </c>
      <c r="B7" s="38" t="s">
        <v>160</v>
      </c>
      <c r="C7" s="65">
        <v>200</v>
      </c>
      <c r="D7" s="66"/>
      <c r="E7" s="30">
        <v>4.29</v>
      </c>
      <c r="F7" s="30">
        <v>3.87</v>
      </c>
      <c r="G7" s="30">
        <v>33.69</v>
      </c>
      <c r="H7" s="30">
        <v>187.15</v>
      </c>
      <c r="I7" s="30">
        <v>0.04</v>
      </c>
      <c r="J7" s="30">
        <v>0</v>
      </c>
      <c r="K7" s="30">
        <v>0.04</v>
      </c>
      <c r="L7" s="30">
        <v>10.16</v>
      </c>
      <c r="M7" s="30">
        <v>36.67</v>
      </c>
      <c r="N7" s="30">
        <v>7.5</v>
      </c>
      <c r="O7" s="30">
        <v>0.45</v>
      </c>
      <c r="Q7" s="9"/>
      <c r="R7" s="23"/>
    </row>
    <row r="8" spans="1:30" ht="18.75" x14ac:dyDescent="0.3">
      <c r="A8" s="85"/>
      <c r="B8" s="39" t="s">
        <v>103</v>
      </c>
      <c r="C8" s="36">
        <v>30.8</v>
      </c>
      <c r="D8" s="37">
        <v>30.8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Q8" s="9"/>
      <c r="R8" s="23"/>
    </row>
    <row r="9" spans="1:30" ht="18.75" x14ac:dyDescent="0.3">
      <c r="A9" s="85"/>
      <c r="B9" s="39" t="s">
        <v>73</v>
      </c>
      <c r="C9" s="36">
        <v>100</v>
      </c>
      <c r="D9" s="37">
        <v>100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Q9" s="9"/>
      <c r="R9" s="23"/>
    </row>
    <row r="10" spans="1:30" ht="18.75" x14ac:dyDescent="0.3">
      <c r="A10" s="85"/>
      <c r="B10" s="39" t="s">
        <v>62</v>
      </c>
      <c r="C10" s="36">
        <v>5</v>
      </c>
      <c r="D10" s="37">
        <v>5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Q10" s="9"/>
      <c r="R10" s="18"/>
    </row>
    <row r="11" spans="1:30" ht="18.75" x14ac:dyDescent="0.3">
      <c r="A11" s="86"/>
      <c r="B11" s="39" t="s">
        <v>104</v>
      </c>
      <c r="C11" s="36">
        <v>7</v>
      </c>
      <c r="D11" s="37">
        <v>7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Q11" s="9"/>
      <c r="R11" s="23"/>
    </row>
    <row r="12" spans="1:30" ht="18.75" x14ac:dyDescent="0.3">
      <c r="A12" s="84" t="s">
        <v>197</v>
      </c>
      <c r="B12" s="34" t="s">
        <v>31</v>
      </c>
      <c r="C12" s="65" t="s">
        <v>37</v>
      </c>
      <c r="D12" s="66"/>
      <c r="E12" s="30">
        <v>0.434</v>
      </c>
      <c r="F12" s="30">
        <v>0</v>
      </c>
      <c r="G12" s="53">
        <v>12.725</v>
      </c>
      <c r="H12" s="53">
        <v>46.033000000000001</v>
      </c>
      <c r="I12" s="53">
        <v>0.02</v>
      </c>
      <c r="J12" s="53">
        <v>0.08</v>
      </c>
      <c r="K12" s="53">
        <v>0</v>
      </c>
      <c r="L12" s="53">
        <v>3.0939999999999999</v>
      </c>
      <c r="M12" s="53">
        <v>2.7949999999999999</v>
      </c>
      <c r="N12" s="53">
        <v>0.55000000000000004</v>
      </c>
      <c r="O12" s="53">
        <v>2E-3</v>
      </c>
      <c r="Q12" s="9"/>
      <c r="R12" s="23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30" ht="18.75" x14ac:dyDescent="0.3">
      <c r="A13" s="85"/>
      <c r="B13" s="39" t="s">
        <v>81</v>
      </c>
      <c r="C13" s="36">
        <v>2</v>
      </c>
      <c r="D13" s="37">
        <v>2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Q13" s="9"/>
      <c r="R13" s="2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8.75" x14ac:dyDescent="0.3">
      <c r="A14" s="85"/>
      <c r="B14" s="39" t="s">
        <v>77</v>
      </c>
      <c r="C14" s="36">
        <v>15</v>
      </c>
      <c r="D14" s="37">
        <v>15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Q14" s="9"/>
      <c r="R14" s="23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ht="18.75" x14ac:dyDescent="0.3">
      <c r="A15" s="86"/>
      <c r="B15" s="39" t="s">
        <v>82</v>
      </c>
      <c r="C15" s="36">
        <v>7</v>
      </c>
      <c r="D15" s="37">
        <v>7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Q15" s="9"/>
      <c r="R15" s="23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ht="18.75" x14ac:dyDescent="0.3">
      <c r="A16" s="87" t="s">
        <v>249</v>
      </c>
      <c r="B16" s="38" t="s">
        <v>146</v>
      </c>
      <c r="C16" s="65">
        <v>50</v>
      </c>
      <c r="D16" s="66"/>
      <c r="E16" s="30">
        <v>13.78</v>
      </c>
      <c r="F16" s="30">
        <v>12.64</v>
      </c>
      <c r="G16" s="30">
        <v>60.11</v>
      </c>
      <c r="H16" s="30">
        <v>394.55</v>
      </c>
      <c r="I16" s="30">
        <v>0.17</v>
      </c>
      <c r="J16" s="30">
        <v>0</v>
      </c>
      <c r="K16" s="30">
        <v>0.15</v>
      </c>
      <c r="L16" s="30">
        <v>215.99</v>
      </c>
      <c r="M16" s="30">
        <v>217</v>
      </c>
      <c r="N16" s="30">
        <v>42.91</v>
      </c>
      <c r="O16" s="30">
        <v>1.74</v>
      </c>
      <c r="Q16" s="9"/>
      <c r="R16" s="23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18.75" x14ac:dyDescent="0.3">
      <c r="A17" s="88"/>
      <c r="B17" s="39" t="s">
        <v>147</v>
      </c>
      <c r="C17" s="36">
        <v>16</v>
      </c>
      <c r="D17" s="37">
        <v>16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Q17" s="9"/>
      <c r="R17" s="23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ht="18.75" x14ac:dyDescent="0.3">
      <c r="A18" s="88"/>
      <c r="B18" s="39" t="s">
        <v>148</v>
      </c>
      <c r="C18" s="36">
        <v>30</v>
      </c>
      <c r="D18" s="37">
        <v>30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Q18" s="9"/>
      <c r="R18" s="23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ht="18.75" x14ac:dyDescent="0.3">
      <c r="A19" s="93"/>
      <c r="B19" s="39" t="s">
        <v>62</v>
      </c>
      <c r="C19" s="36">
        <v>5</v>
      </c>
      <c r="D19" s="37">
        <v>5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Q19" s="9"/>
      <c r="R19" s="23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ht="18.75" x14ac:dyDescent="0.3">
      <c r="A20" s="40"/>
      <c r="B20" s="38" t="s">
        <v>260</v>
      </c>
      <c r="C20" s="65">
        <v>100</v>
      </c>
      <c r="D20" s="66"/>
      <c r="E20" s="41">
        <v>0.4</v>
      </c>
      <c r="F20" s="30">
        <v>0.4</v>
      </c>
      <c r="G20" s="30">
        <v>9.8000000000000007</v>
      </c>
      <c r="H20" s="30">
        <v>47</v>
      </c>
      <c r="I20" s="30">
        <v>0.03</v>
      </c>
      <c r="J20" s="30">
        <v>10</v>
      </c>
      <c r="K20" s="30"/>
      <c r="L20" s="30">
        <v>13.05</v>
      </c>
      <c r="M20" s="30">
        <v>11</v>
      </c>
      <c r="N20" s="30">
        <v>9</v>
      </c>
      <c r="O20" s="30">
        <v>2.2000000000000002</v>
      </c>
      <c r="Q20" s="9"/>
      <c r="R20" s="23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ht="18.75" x14ac:dyDescent="0.3">
      <c r="A21" s="40"/>
      <c r="B21" s="38" t="s">
        <v>19</v>
      </c>
      <c r="C21" s="65"/>
      <c r="D21" s="66"/>
      <c r="E21" s="30">
        <f t="shared" ref="E21:O21" si="0">SUM(E7:E20)</f>
        <v>18.903999999999996</v>
      </c>
      <c r="F21" s="30">
        <f t="shared" si="0"/>
        <v>16.91</v>
      </c>
      <c r="G21" s="30">
        <f t="shared" si="0"/>
        <v>116.325</v>
      </c>
      <c r="H21" s="30">
        <f t="shared" si="0"/>
        <v>674.73299999999995</v>
      </c>
      <c r="I21" s="30">
        <f t="shared" si="0"/>
        <v>0.26</v>
      </c>
      <c r="J21" s="30">
        <f t="shared" si="0"/>
        <v>10.08</v>
      </c>
      <c r="K21" s="30">
        <f t="shared" si="0"/>
        <v>0.19</v>
      </c>
      <c r="L21" s="30">
        <f t="shared" si="0"/>
        <v>242.29400000000001</v>
      </c>
      <c r="M21" s="30">
        <f t="shared" si="0"/>
        <v>267.46500000000003</v>
      </c>
      <c r="N21" s="30">
        <f t="shared" si="0"/>
        <v>59.959999999999994</v>
      </c>
      <c r="O21" s="30">
        <f t="shared" si="0"/>
        <v>4.3920000000000003</v>
      </c>
      <c r="Q21" s="11"/>
      <c r="R21" s="24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ht="18.75" x14ac:dyDescent="0.3">
      <c r="A22" s="65" t="s">
        <v>20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66"/>
      <c r="Q22" s="11"/>
      <c r="R22" s="24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ht="37.5" x14ac:dyDescent="0.3">
      <c r="A23" s="84" t="s">
        <v>216</v>
      </c>
      <c r="B23" s="43" t="s">
        <v>161</v>
      </c>
      <c r="C23" s="65">
        <v>100</v>
      </c>
      <c r="D23" s="66"/>
      <c r="E23" s="30">
        <v>0.98</v>
      </c>
      <c r="F23" s="30">
        <v>6.15</v>
      </c>
      <c r="G23" s="30">
        <v>3.73</v>
      </c>
      <c r="H23" s="30">
        <v>74.2</v>
      </c>
      <c r="I23" s="30">
        <v>0.05</v>
      </c>
      <c r="J23" s="30">
        <v>16.760000000000002</v>
      </c>
      <c r="K23" s="30">
        <v>0</v>
      </c>
      <c r="L23" s="30">
        <v>18.68</v>
      </c>
      <c r="M23" s="30">
        <v>34.61</v>
      </c>
      <c r="N23" s="30">
        <v>16.260000000000002</v>
      </c>
      <c r="O23" s="30">
        <v>0.74</v>
      </c>
      <c r="Q23" s="11"/>
      <c r="R23" s="24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ht="18.75" x14ac:dyDescent="0.3">
      <c r="A24" s="85"/>
      <c r="B24" s="39" t="s">
        <v>157</v>
      </c>
      <c r="C24" s="36">
        <v>56.5</v>
      </c>
      <c r="D24" s="37">
        <v>48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Q24" s="11"/>
      <c r="R24" s="24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0" ht="18.75" x14ac:dyDescent="0.3">
      <c r="A25" s="85"/>
      <c r="B25" s="39" t="s">
        <v>162</v>
      </c>
      <c r="C25" s="36">
        <v>43.8</v>
      </c>
      <c r="D25" s="37">
        <v>35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Q25" s="11"/>
      <c r="R25" s="24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ht="18.75" x14ac:dyDescent="0.3">
      <c r="A26" s="85"/>
      <c r="B26" s="39" t="s">
        <v>69</v>
      </c>
      <c r="C26" s="36">
        <v>15</v>
      </c>
      <c r="D26" s="37">
        <v>12.6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R26" s="5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ht="18.75" x14ac:dyDescent="0.3">
      <c r="A27" s="86"/>
      <c r="B27" s="39" t="s">
        <v>84</v>
      </c>
      <c r="C27" s="36">
        <v>6</v>
      </c>
      <c r="D27" s="37">
        <v>6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R27" s="5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ht="44.25" customHeight="1" x14ac:dyDescent="0.3">
      <c r="A28" s="87" t="s">
        <v>254</v>
      </c>
      <c r="B28" s="54" t="s">
        <v>56</v>
      </c>
      <c r="C28" s="65">
        <v>250</v>
      </c>
      <c r="D28" s="66"/>
      <c r="E28" s="30">
        <v>4.3899999999999997</v>
      </c>
      <c r="F28" s="30">
        <v>4.22</v>
      </c>
      <c r="G28" s="30">
        <v>13.06</v>
      </c>
      <c r="H28" s="30">
        <v>127.8</v>
      </c>
      <c r="I28" s="30">
        <v>0.18</v>
      </c>
      <c r="J28" s="30">
        <v>4.6500000000000004</v>
      </c>
      <c r="K28" s="30">
        <v>0</v>
      </c>
      <c r="L28" s="30">
        <v>30.46</v>
      </c>
      <c r="M28" s="30">
        <v>69.739999999999995</v>
      </c>
      <c r="N28" s="30">
        <v>28.24</v>
      </c>
      <c r="O28" s="30">
        <v>1.62</v>
      </c>
    </row>
    <row r="29" spans="1:30" ht="18.75" x14ac:dyDescent="0.3">
      <c r="A29" s="88"/>
      <c r="B29" s="35" t="s">
        <v>67</v>
      </c>
      <c r="C29" s="36">
        <v>80</v>
      </c>
      <c r="D29" s="37">
        <v>80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1:30" ht="18.75" x14ac:dyDescent="0.3">
      <c r="A30" s="88"/>
      <c r="B30" s="35" t="s">
        <v>113</v>
      </c>
      <c r="C30" s="36">
        <v>16.2</v>
      </c>
      <c r="D30" s="37">
        <v>16.2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1:30" ht="18.75" x14ac:dyDescent="0.3">
      <c r="A31" s="88"/>
      <c r="B31" s="35" t="s">
        <v>68</v>
      </c>
      <c r="C31" s="36">
        <v>10</v>
      </c>
      <c r="D31" s="37">
        <v>10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1:30" ht="18.75" x14ac:dyDescent="0.3">
      <c r="A32" s="88"/>
      <c r="B32" s="35" t="s">
        <v>69</v>
      </c>
      <c r="C32" s="36">
        <v>9.6</v>
      </c>
      <c r="D32" s="37">
        <v>9.6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5" ht="18.75" x14ac:dyDescent="0.3">
      <c r="A33" s="88"/>
      <c r="B33" s="35" t="s">
        <v>132</v>
      </c>
      <c r="C33" s="36">
        <v>0.2</v>
      </c>
      <c r="D33" s="37">
        <v>0.2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5" ht="18.75" x14ac:dyDescent="0.3">
      <c r="A34" s="88"/>
      <c r="B34" s="35" t="s">
        <v>72</v>
      </c>
      <c r="C34" s="36">
        <v>32.4</v>
      </c>
      <c r="D34" s="37">
        <v>32.4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 ht="18.75" x14ac:dyDescent="0.3">
      <c r="A35" s="93"/>
      <c r="B35" s="35" t="s">
        <v>62</v>
      </c>
      <c r="C35" s="36">
        <v>4</v>
      </c>
      <c r="D35" s="37">
        <v>4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 ht="18.75" x14ac:dyDescent="0.3">
      <c r="A36" s="84" t="s">
        <v>220</v>
      </c>
      <c r="B36" s="38" t="s">
        <v>57</v>
      </c>
      <c r="C36" s="65">
        <v>100</v>
      </c>
      <c r="D36" s="66"/>
      <c r="E36" s="30">
        <v>7.65</v>
      </c>
      <c r="F36" s="30">
        <v>1.01</v>
      </c>
      <c r="G36" s="30">
        <v>3.18</v>
      </c>
      <c r="H36" s="30">
        <v>52.5</v>
      </c>
      <c r="I36" s="30">
        <v>0.05</v>
      </c>
      <c r="J36" s="30">
        <v>0.96</v>
      </c>
      <c r="K36" s="30">
        <v>3.75</v>
      </c>
      <c r="L36" s="30">
        <v>12.88</v>
      </c>
      <c r="M36" s="30">
        <v>84.25</v>
      </c>
      <c r="N36" s="30">
        <v>10</v>
      </c>
      <c r="O36" s="30">
        <v>0.54</v>
      </c>
    </row>
    <row r="37" spans="1:15" ht="18.75" x14ac:dyDescent="0.3">
      <c r="A37" s="85"/>
      <c r="B37" s="39" t="s">
        <v>109</v>
      </c>
      <c r="C37" s="36">
        <v>67.599999999999994</v>
      </c>
      <c r="D37" s="37">
        <v>50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5" ht="18.75" x14ac:dyDescent="0.3">
      <c r="A38" s="85"/>
      <c r="B38" s="39" t="s">
        <v>68</v>
      </c>
      <c r="C38" s="36" t="s">
        <v>245</v>
      </c>
      <c r="D38" s="37">
        <v>40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15" ht="18.75" x14ac:dyDescent="0.3">
      <c r="A39" s="85"/>
      <c r="B39" s="39" t="s">
        <v>69</v>
      </c>
      <c r="C39" s="36">
        <v>6.3</v>
      </c>
      <c r="D39" s="37">
        <v>5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15" ht="18.75" x14ac:dyDescent="0.3">
      <c r="A40" s="85"/>
      <c r="B40" s="39" t="s">
        <v>84</v>
      </c>
      <c r="C40" s="36">
        <v>4</v>
      </c>
      <c r="D40" s="37">
        <v>4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5" ht="18.75" x14ac:dyDescent="0.3">
      <c r="A41" s="86"/>
      <c r="B41" s="39" t="s">
        <v>132</v>
      </c>
      <c r="C41" s="36">
        <v>0.1</v>
      </c>
      <c r="D41" s="37">
        <v>0.1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5" ht="18.75" x14ac:dyDescent="0.3">
      <c r="A42" s="84" t="s">
        <v>201</v>
      </c>
      <c r="B42" s="38" t="s">
        <v>35</v>
      </c>
      <c r="C42" s="65">
        <v>230</v>
      </c>
      <c r="D42" s="66"/>
      <c r="E42" s="30">
        <v>4.28</v>
      </c>
      <c r="F42" s="30">
        <v>7</v>
      </c>
      <c r="G42" s="30">
        <v>30</v>
      </c>
      <c r="H42" s="30">
        <v>200</v>
      </c>
      <c r="I42" s="30">
        <v>0.21</v>
      </c>
      <c r="J42" s="30">
        <v>25</v>
      </c>
      <c r="K42" s="30">
        <v>36</v>
      </c>
      <c r="L42" s="30">
        <v>51</v>
      </c>
      <c r="M42" s="30">
        <v>117</v>
      </c>
      <c r="N42" s="30">
        <v>39</v>
      </c>
      <c r="O42" s="30">
        <v>1.5</v>
      </c>
    </row>
    <row r="43" spans="1:15" ht="18.75" x14ac:dyDescent="0.3">
      <c r="A43" s="85"/>
      <c r="B43" s="39" t="s">
        <v>67</v>
      </c>
      <c r="C43" s="36" t="s">
        <v>262</v>
      </c>
      <c r="D43" s="37">
        <v>130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5" ht="18.75" x14ac:dyDescent="0.3">
      <c r="A44" s="85"/>
      <c r="B44" s="39" t="s">
        <v>86</v>
      </c>
      <c r="C44" s="36">
        <v>40</v>
      </c>
      <c r="D44" s="37">
        <v>40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15" ht="18.75" x14ac:dyDescent="0.3">
      <c r="A45" s="85"/>
      <c r="B45" s="39" t="s">
        <v>62</v>
      </c>
      <c r="C45" s="36">
        <v>7</v>
      </c>
      <c r="D45" s="37">
        <v>7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1:15" ht="18.75" x14ac:dyDescent="0.3">
      <c r="A46" s="86"/>
      <c r="B46" s="39" t="s">
        <v>132</v>
      </c>
      <c r="C46" s="36">
        <v>0.2</v>
      </c>
      <c r="D46" s="37">
        <v>0.2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5" ht="18.75" x14ac:dyDescent="0.3">
      <c r="A47" s="84"/>
      <c r="B47" s="38" t="s">
        <v>139</v>
      </c>
      <c r="C47" s="65">
        <v>200</v>
      </c>
      <c r="D47" s="66"/>
      <c r="E47" s="30">
        <v>0.74</v>
      </c>
      <c r="F47" s="30">
        <v>0</v>
      </c>
      <c r="G47" s="30">
        <v>21.56</v>
      </c>
      <c r="H47" s="30">
        <v>88.48</v>
      </c>
      <c r="I47" s="30">
        <v>3.2000000000000001E-2</v>
      </c>
      <c r="J47" s="30">
        <v>0.12</v>
      </c>
      <c r="K47" s="30">
        <v>0</v>
      </c>
      <c r="L47" s="30">
        <v>8.8699999999999992</v>
      </c>
      <c r="M47" s="30">
        <v>10.89</v>
      </c>
      <c r="N47" s="30">
        <v>23.4</v>
      </c>
      <c r="O47" s="30">
        <v>0.216</v>
      </c>
    </row>
    <row r="48" spans="1:15" ht="18.75" x14ac:dyDescent="0.3">
      <c r="A48" s="86"/>
      <c r="B48" s="39" t="s">
        <v>120</v>
      </c>
      <c r="C48" s="36">
        <v>200</v>
      </c>
      <c r="D48" s="37">
        <v>200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5" ht="18.75" x14ac:dyDescent="0.3">
      <c r="A49" s="40"/>
      <c r="B49" s="38" t="s">
        <v>18</v>
      </c>
      <c r="C49" s="65">
        <v>50</v>
      </c>
      <c r="D49" s="66"/>
      <c r="E49" s="41">
        <v>3.8</v>
      </c>
      <c r="F49" s="30">
        <v>0.45</v>
      </c>
      <c r="G49" s="30">
        <v>24.9</v>
      </c>
      <c r="H49" s="30">
        <v>113.22</v>
      </c>
      <c r="I49" s="30">
        <v>0.08</v>
      </c>
      <c r="J49" s="30">
        <v>0</v>
      </c>
      <c r="K49" s="30">
        <v>0</v>
      </c>
      <c r="L49" s="30">
        <v>13.02</v>
      </c>
      <c r="M49" s="30">
        <v>41.5</v>
      </c>
      <c r="N49" s="30">
        <v>17.53</v>
      </c>
      <c r="O49" s="30">
        <v>0.8</v>
      </c>
    </row>
    <row r="50" spans="1:15" ht="18.75" x14ac:dyDescent="0.3">
      <c r="A50" s="40"/>
      <c r="B50" s="38" t="s">
        <v>24</v>
      </c>
      <c r="C50" s="65">
        <v>50</v>
      </c>
      <c r="D50" s="66"/>
      <c r="E50" s="30">
        <v>2.75</v>
      </c>
      <c r="F50" s="30">
        <v>0.5</v>
      </c>
      <c r="G50" s="30">
        <v>17</v>
      </c>
      <c r="H50" s="30">
        <v>85</v>
      </c>
      <c r="I50" s="30">
        <v>0.09</v>
      </c>
      <c r="J50" s="30">
        <v>0</v>
      </c>
      <c r="K50" s="30">
        <v>0</v>
      </c>
      <c r="L50" s="30">
        <v>10.5</v>
      </c>
      <c r="M50" s="30">
        <v>87</v>
      </c>
      <c r="N50" s="30">
        <v>28.5</v>
      </c>
      <c r="O50" s="30">
        <v>1.8</v>
      </c>
    </row>
    <row r="51" spans="1:15" ht="18.75" x14ac:dyDescent="0.3">
      <c r="A51" s="40"/>
      <c r="B51" s="38" t="s">
        <v>26</v>
      </c>
      <c r="C51" s="65"/>
      <c r="D51" s="66"/>
      <c r="E51" s="30">
        <f t="shared" ref="E51:O51" si="1">SUM(E23:E50)</f>
        <v>24.59</v>
      </c>
      <c r="F51" s="30">
        <f t="shared" si="1"/>
        <v>19.330000000000002</v>
      </c>
      <c r="G51" s="30">
        <f t="shared" si="1"/>
        <v>113.43</v>
      </c>
      <c r="H51" s="30">
        <f>SUM(H23:H50)</f>
        <v>741.2</v>
      </c>
      <c r="I51" s="30">
        <f t="shared" si="1"/>
        <v>0.69199999999999995</v>
      </c>
      <c r="J51" s="30">
        <f t="shared" si="1"/>
        <v>47.49</v>
      </c>
      <c r="K51" s="30">
        <f t="shared" si="1"/>
        <v>39.75</v>
      </c>
      <c r="L51" s="30">
        <f t="shared" si="1"/>
        <v>145.41000000000003</v>
      </c>
      <c r="M51" s="30">
        <f t="shared" si="1"/>
        <v>444.99</v>
      </c>
      <c r="N51" s="30">
        <f t="shared" si="1"/>
        <v>162.93</v>
      </c>
      <c r="O51" s="30">
        <f t="shared" si="1"/>
        <v>7.2160000000000002</v>
      </c>
    </row>
    <row r="52" spans="1:15" ht="18.75" x14ac:dyDescent="0.3">
      <c r="A52" s="40"/>
      <c r="B52" s="32" t="s">
        <v>187</v>
      </c>
      <c r="C52" s="65"/>
      <c r="D52" s="66"/>
      <c r="E52" s="30">
        <f>SUM(E21+E51)</f>
        <v>43.494</v>
      </c>
      <c r="F52" s="30">
        <f t="shared" ref="F52:O52" si="2">SUM(F21+F51)</f>
        <v>36.24</v>
      </c>
      <c r="G52" s="30">
        <f t="shared" si="2"/>
        <v>229.755</v>
      </c>
      <c r="H52" s="30">
        <f>SUM(H21+H51)</f>
        <v>1415.933</v>
      </c>
      <c r="I52" s="30">
        <f t="shared" si="2"/>
        <v>0.95199999999999996</v>
      </c>
      <c r="J52" s="30">
        <f t="shared" si="2"/>
        <v>57.57</v>
      </c>
      <c r="K52" s="30">
        <f t="shared" si="2"/>
        <v>39.94</v>
      </c>
      <c r="L52" s="30">
        <f t="shared" si="2"/>
        <v>387.70400000000006</v>
      </c>
      <c r="M52" s="30">
        <f t="shared" si="2"/>
        <v>712.45500000000004</v>
      </c>
      <c r="N52" s="30">
        <f t="shared" si="2"/>
        <v>222.89</v>
      </c>
      <c r="O52" s="30">
        <f t="shared" si="2"/>
        <v>11.608000000000001</v>
      </c>
    </row>
    <row r="53" spans="1:15" ht="18.75" x14ac:dyDescent="0.3">
      <c r="A53" s="65" t="s">
        <v>122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66"/>
    </row>
    <row r="54" spans="1:15" ht="18.75" x14ac:dyDescent="0.3">
      <c r="A54" s="40"/>
      <c r="B54" s="38" t="s">
        <v>128</v>
      </c>
      <c r="C54" s="65">
        <v>200</v>
      </c>
      <c r="D54" s="66"/>
      <c r="E54" s="30">
        <v>0.8</v>
      </c>
      <c r="F54" s="30">
        <v>0.3</v>
      </c>
      <c r="G54" s="30">
        <v>2.86</v>
      </c>
      <c r="H54" s="30">
        <v>18</v>
      </c>
      <c r="I54" s="30">
        <v>0.01</v>
      </c>
      <c r="J54" s="30">
        <v>0.03</v>
      </c>
      <c r="K54" s="30">
        <v>0.1</v>
      </c>
      <c r="L54" s="30">
        <v>2</v>
      </c>
      <c r="M54" s="30">
        <v>22.4</v>
      </c>
      <c r="N54" s="30">
        <v>17.2</v>
      </c>
      <c r="O54" s="30">
        <v>0.02</v>
      </c>
    </row>
    <row r="55" spans="1:15" ht="18.75" x14ac:dyDescent="0.3">
      <c r="A55" s="40"/>
      <c r="B55" s="38" t="s">
        <v>127</v>
      </c>
      <c r="C55" s="65">
        <v>25</v>
      </c>
      <c r="D55" s="66"/>
      <c r="E55" s="30">
        <v>0.98</v>
      </c>
      <c r="F55" s="30">
        <v>7.65</v>
      </c>
      <c r="G55" s="30">
        <v>15.63</v>
      </c>
      <c r="H55" s="30">
        <v>135.25</v>
      </c>
      <c r="I55" s="30"/>
      <c r="J55" s="30"/>
      <c r="K55" s="30"/>
      <c r="L55" s="30"/>
      <c r="M55" s="30"/>
      <c r="N55" s="30"/>
      <c r="O55" s="30"/>
    </row>
    <row r="56" spans="1:15" ht="18.75" x14ac:dyDescent="0.3">
      <c r="A56" s="40"/>
      <c r="B56" s="38" t="s">
        <v>131</v>
      </c>
      <c r="C56" s="67"/>
      <c r="D56" s="68"/>
      <c r="E56" s="30">
        <f>SUM(E54:E55)</f>
        <v>1.78</v>
      </c>
      <c r="F56" s="30">
        <f t="shared" ref="F56:O56" si="3">SUM(F54:F55)</f>
        <v>7.95</v>
      </c>
      <c r="G56" s="30">
        <f t="shared" si="3"/>
        <v>18.490000000000002</v>
      </c>
      <c r="H56" s="30">
        <f t="shared" si="3"/>
        <v>153.25</v>
      </c>
      <c r="I56" s="30">
        <f t="shared" si="3"/>
        <v>0.01</v>
      </c>
      <c r="J56" s="30">
        <f t="shared" si="3"/>
        <v>0.03</v>
      </c>
      <c r="K56" s="30">
        <f t="shared" si="3"/>
        <v>0.1</v>
      </c>
      <c r="L56" s="30">
        <f t="shared" si="3"/>
        <v>2</v>
      </c>
      <c r="M56" s="30">
        <f t="shared" si="3"/>
        <v>22.4</v>
      </c>
      <c r="N56" s="30">
        <f t="shared" si="3"/>
        <v>17.2</v>
      </c>
      <c r="O56" s="30">
        <f t="shared" si="3"/>
        <v>0.02</v>
      </c>
    </row>
    <row r="57" spans="1:15" ht="18.75" x14ac:dyDescent="0.3">
      <c r="A57" s="40"/>
      <c r="B57" s="38" t="s">
        <v>27</v>
      </c>
      <c r="C57" s="69"/>
      <c r="D57" s="70"/>
      <c r="E57" s="30">
        <f t="shared" ref="E57:O57" si="4">SUM(E21,E51,E56)</f>
        <v>45.274000000000001</v>
      </c>
      <c r="F57" s="30">
        <f t="shared" si="4"/>
        <v>44.190000000000005</v>
      </c>
      <c r="G57" s="30">
        <f t="shared" si="4"/>
        <v>248.245</v>
      </c>
      <c r="H57" s="30">
        <f>SUM(H21,H51,H56)</f>
        <v>1569.183</v>
      </c>
      <c r="I57" s="30">
        <f t="shared" si="4"/>
        <v>0.96199999999999997</v>
      </c>
      <c r="J57" s="30">
        <f t="shared" si="4"/>
        <v>57.6</v>
      </c>
      <c r="K57" s="30">
        <f t="shared" si="4"/>
        <v>40.04</v>
      </c>
      <c r="L57" s="30">
        <f t="shared" si="4"/>
        <v>389.70400000000006</v>
      </c>
      <c r="M57" s="30">
        <f t="shared" si="4"/>
        <v>734.85500000000002</v>
      </c>
      <c r="N57" s="30">
        <f t="shared" si="4"/>
        <v>240.08999999999997</v>
      </c>
      <c r="O57" s="30">
        <f t="shared" si="4"/>
        <v>11.628</v>
      </c>
    </row>
  </sheetData>
  <mergeCells count="35">
    <mergeCell ref="A16:A19"/>
    <mergeCell ref="C16:D16"/>
    <mergeCell ref="C54:D54"/>
    <mergeCell ref="C55:D55"/>
    <mergeCell ref="C56:D57"/>
    <mergeCell ref="C52:D52"/>
    <mergeCell ref="C20:D20"/>
    <mergeCell ref="C21:D21"/>
    <mergeCell ref="C23:D23"/>
    <mergeCell ref="C28:D28"/>
    <mergeCell ref="A42:A46"/>
    <mergeCell ref="A47:A48"/>
    <mergeCell ref="A53:O53"/>
    <mergeCell ref="A22:O22"/>
    <mergeCell ref="C47:D47"/>
    <mergeCell ref="C49:D49"/>
    <mergeCell ref="A4:A5"/>
    <mergeCell ref="A6:O6"/>
    <mergeCell ref="A7:A11"/>
    <mergeCell ref="A12:A15"/>
    <mergeCell ref="B4:B5"/>
    <mergeCell ref="E4:G4"/>
    <mergeCell ref="H4:H5"/>
    <mergeCell ref="I4:K4"/>
    <mergeCell ref="L4:O4"/>
    <mergeCell ref="C4:D4"/>
    <mergeCell ref="C7:D7"/>
    <mergeCell ref="C12:D12"/>
    <mergeCell ref="C50:D50"/>
    <mergeCell ref="C51:D51"/>
    <mergeCell ref="A23:A27"/>
    <mergeCell ref="A28:A35"/>
    <mergeCell ref="A36:A41"/>
    <mergeCell ref="C36:D36"/>
    <mergeCell ref="C42:D42"/>
  </mergeCells>
  <pageMargins left="0.7" right="0.7" top="0.75" bottom="0.75" header="0.3" footer="0.3"/>
  <pageSetup paperSize="9" scale="68" fitToHeight="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topLeftCell="A17" workbookViewId="0">
      <selection activeCell="D17" sqref="D17"/>
    </sheetView>
  </sheetViews>
  <sheetFormatPr defaultRowHeight="15" x14ac:dyDescent="0.25"/>
  <cols>
    <col min="1" max="1" width="20.7109375" customWidth="1"/>
    <col min="2" max="2" width="34.140625" customWidth="1"/>
    <col min="3" max="3" width="13.85546875" customWidth="1"/>
    <col min="7" max="7" width="14.5703125" customWidth="1"/>
    <col min="8" max="8" width="16.140625" customWidth="1"/>
    <col min="9" max="9" width="8.7109375" customWidth="1"/>
    <col min="10" max="10" width="9" customWidth="1"/>
    <col min="11" max="11" width="8.140625" customWidth="1"/>
    <col min="12" max="12" width="8.42578125" customWidth="1"/>
    <col min="13" max="13" width="10.85546875" customWidth="1"/>
    <col min="14" max="14" width="11.42578125" customWidth="1"/>
    <col min="15" max="15" width="9.5703125" customWidth="1"/>
    <col min="17" max="17" width="27" customWidth="1"/>
  </cols>
  <sheetData>
    <row r="1" spans="1:18" ht="18.75" x14ac:dyDescent="0.3">
      <c r="A1" s="27" t="s">
        <v>241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8" ht="18.75" x14ac:dyDescent="0.3">
      <c r="A2" s="27" t="s">
        <v>235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8" ht="18.75" x14ac:dyDescent="0.3">
      <c r="A3" s="27" t="s">
        <v>261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8" ht="18.75" x14ac:dyDescent="0.3">
      <c r="A4" s="84"/>
      <c r="B4" s="66" t="s">
        <v>0</v>
      </c>
      <c r="C4" s="65" t="s">
        <v>165</v>
      </c>
      <c r="D4" s="66"/>
      <c r="E4" s="79" t="s">
        <v>1</v>
      </c>
      <c r="F4" s="79"/>
      <c r="G4" s="79"/>
      <c r="H4" s="80" t="s">
        <v>14</v>
      </c>
      <c r="I4" s="79" t="s">
        <v>2</v>
      </c>
      <c r="J4" s="79"/>
      <c r="K4" s="79"/>
      <c r="L4" s="79" t="s">
        <v>3</v>
      </c>
      <c r="M4" s="79"/>
      <c r="N4" s="79"/>
      <c r="O4" s="79"/>
    </row>
    <row r="5" spans="1:18" ht="18.75" x14ac:dyDescent="0.3">
      <c r="A5" s="86"/>
      <c r="B5" s="66"/>
      <c r="C5" s="46" t="s">
        <v>171</v>
      </c>
      <c r="D5" s="31" t="s">
        <v>166</v>
      </c>
      <c r="E5" s="30" t="s">
        <v>4</v>
      </c>
      <c r="F5" s="30" t="s">
        <v>5</v>
      </c>
      <c r="G5" s="30" t="s">
        <v>6</v>
      </c>
      <c r="H5" s="81"/>
      <c r="I5" s="30" t="s">
        <v>7</v>
      </c>
      <c r="J5" s="30" t="s">
        <v>8</v>
      </c>
      <c r="K5" s="30" t="s">
        <v>9</v>
      </c>
      <c r="L5" s="30" t="s">
        <v>10</v>
      </c>
      <c r="M5" s="30" t="s">
        <v>11</v>
      </c>
      <c r="N5" s="30" t="s">
        <v>12</v>
      </c>
      <c r="O5" s="30" t="s">
        <v>13</v>
      </c>
    </row>
    <row r="6" spans="1:18" ht="18.75" x14ac:dyDescent="0.3">
      <c r="A6" s="65" t="s">
        <v>15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8" ht="18.75" x14ac:dyDescent="0.3">
      <c r="A7" s="84" t="s">
        <v>209</v>
      </c>
      <c r="B7" s="38" t="s">
        <v>40</v>
      </c>
      <c r="C7" s="65" t="s">
        <v>29</v>
      </c>
      <c r="D7" s="66"/>
      <c r="E7" s="30">
        <v>18.989999999999998</v>
      </c>
      <c r="F7" s="30">
        <v>28.32</v>
      </c>
      <c r="G7" s="30">
        <v>3.51</v>
      </c>
      <c r="H7" s="30">
        <v>345.9</v>
      </c>
      <c r="I7" s="30">
        <v>0.13</v>
      </c>
      <c r="J7" s="30">
        <v>0.33</v>
      </c>
      <c r="K7" s="30">
        <v>452.9</v>
      </c>
      <c r="L7" s="30">
        <v>151.72</v>
      </c>
      <c r="M7" s="30">
        <v>346.49</v>
      </c>
      <c r="N7" s="30">
        <v>25.97</v>
      </c>
      <c r="O7" s="30">
        <v>3.91</v>
      </c>
      <c r="Q7" s="9"/>
      <c r="R7" s="23"/>
    </row>
    <row r="8" spans="1:18" ht="18.75" x14ac:dyDescent="0.3">
      <c r="A8" s="85"/>
      <c r="B8" s="39" t="s">
        <v>91</v>
      </c>
      <c r="C8" s="36" t="s">
        <v>244</v>
      </c>
      <c r="D8" s="37">
        <v>156.6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Q8" s="9"/>
      <c r="R8" s="23"/>
    </row>
    <row r="9" spans="1:18" ht="18.75" x14ac:dyDescent="0.3">
      <c r="A9" s="85"/>
      <c r="B9" s="39" t="s">
        <v>73</v>
      </c>
      <c r="C9" s="36">
        <v>55</v>
      </c>
      <c r="D9" s="37">
        <v>55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Q9" s="9"/>
      <c r="R9" s="23"/>
    </row>
    <row r="10" spans="1:18" ht="18.75" x14ac:dyDescent="0.3">
      <c r="A10" s="85"/>
      <c r="B10" s="39" t="s">
        <v>62</v>
      </c>
      <c r="C10" s="36">
        <v>5</v>
      </c>
      <c r="D10" s="37">
        <v>5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Q10" s="9"/>
      <c r="R10" s="18"/>
    </row>
    <row r="11" spans="1:18" ht="18.75" x14ac:dyDescent="0.3">
      <c r="A11" s="86"/>
      <c r="B11" s="39" t="s">
        <v>132</v>
      </c>
      <c r="C11" s="36">
        <v>0.1</v>
      </c>
      <c r="D11" s="37">
        <v>0.1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Q11" s="9"/>
      <c r="R11" s="23"/>
    </row>
    <row r="12" spans="1:18" ht="18.75" x14ac:dyDescent="0.3">
      <c r="A12" s="84" t="s">
        <v>189</v>
      </c>
      <c r="B12" s="38" t="s">
        <v>41</v>
      </c>
      <c r="C12" s="65">
        <v>15</v>
      </c>
      <c r="D12" s="66"/>
      <c r="E12" s="30">
        <v>3.48</v>
      </c>
      <c r="F12" s="30">
        <v>4.43</v>
      </c>
      <c r="G12" s="30">
        <v>0</v>
      </c>
      <c r="H12" s="30">
        <v>54.6</v>
      </c>
      <c r="I12" s="30">
        <v>0.01</v>
      </c>
      <c r="J12" s="30">
        <v>0.11</v>
      </c>
      <c r="K12" s="30">
        <v>39</v>
      </c>
      <c r="L12" s="30">
        <v>132</v>
      </c>
      <c r="M12" s="30">
        <v>75</v>
      </c>
      <c r="N12" s="30">
        <v>5.25</v>
      </c>
      <c r="O12" s="30">
        <v>0.15</v>
      </c>
      <c r="Q12" s="9"/>
      <c r="R12" s="23"/>
    </row>
    <row r="13" spans="1:18" ht="18.75" x14ac:dyDescent="0.3">
      <c r="A13" s="86"/>
      <c r="B13" s="39" t="s">
        <v>92</v>
      </c>
      <c r="C13" s="36">
        <v>15</v>
      </c>
      <c r="D13" s="37">
        <v>15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Q13" s="9"/>
      <c r="R13" s="23"/>
    </row>
    <row r="14" spans="1:18" ht="18.75" x14ac:dyDescent="0.3">
      <c r="A14" s="84" t="s">
        <v>210</v>
      </c>
      <c r="B14" s="34" t="s">
        <v>42</v>
      </c>
      <c r="C14" s="65">
        <v>200</v>
      </c>
      <c r="D14" s="66"/>
      <c r="E14" s="30">
        <v>1.7669999999999999</v>
      </c>
      <c r="F14" s="30">
        <v>1.363</v>
      </c>
      <c r="G14" s="30">
        <v>23.78</v>
      </c>
      <c r="H14" s="30">
        <v>105.26</v>
      </c>
      <c r="I14" s="30">
        <v>1.2E-2</v>
      </c>
      <c r="J14" s="30">
        <v>0.14199999999999999</v>
      </c>
      <c r="K14" s="30">
        <v>1.2E-2</v>
      </c>
      <c r="L14" s="30">
        <v>66.897000000000006</v>
      </c>
      <c r="M14" s="30">
        <v>55.055</v>
      </c>
      <c r="N14" s="30">
        <v>4.55</v>
      </c>
      <c r="O14" s="30">
        <v>5.8999999999999997E-2</v>
      </c>
      <c r="Q14" s="9"/>
      <c r="R14" s="23"/>
    </row>
    <row r="15" spans="1:18" ht="18.75" x14ac:dyDescent="0.3">
      <c r="A15" s="85"/>
      <c r="B15" s="39" t="s">
        <v>93</v>
      </c>
      <c r="C15" s="36">
        <v>8</v>
      </c>
      <c r="D15" s="37">
        <v>8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Q15" s="9"/>
      <c r="R15" s="23"/>
    </row>
    <row r="16" spans="1:18" ht="18.75" x14ac:dyDescent="0.3">
      <c r="A16" s="85"/>
      <c r="B16" s="39" t="s">
        <v>73</v>
      </c>
      <c r="C16" s="36">
        <v>100</v>
      </c>
      <c r="D16" s="37">
        <v>100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Q16" s="9"/>
      <c r="R16" s="23"/>
    </row>
    <row r="17" spans="1:18" ht="18.75" x14ac:dyDescent="0.3">
      <c r="A17" s="86"/>
      <c r="B17" s="39" t="s">
        <v>77</v>
      </c>
      <c r="C17" s="36">
        <v>15</v>
      </c>
      <c r="D17" s="37">
        <v>15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Q17" s="9"/>
      <c r="R17" s="23"/>
    </row>
    <row r="18" spans="1:18" ht="18.75" x14ac:dyDescent="0.3">
      <c r="A18" s="40"/>
      <c r="B18" s="38" t="s">
        <v>18</v>
      </c>
      <c r="C18" s="65">
        <v>50</v>
      </c>
      <c r="D18" s="66"/>
      <c r="E18" s="41">
        <v>3.8</v>
      </c>
      <c r="F18" s="30">
        <v>0.45</v>
      </c>
      <c r="G18" s="30">
        <v>24.9</v>
      </c>
      <c r="H18" s="30">
        <v>113.22</v>
      </c>
      <c r="I18" s="30">
        <v>0.08</v>
      </c>
      <c r="J18" s="30">
        <v>0</v>
      </c>
      <c r="K18" s="30">
        <v>0</v>
      </c>
      <c r="L18" s="30">
        <v>13.02</v>
      </c>
      <c r="M18" s="30">
        <v>41.5</v>
      </c>
      <c r="N18" s="30">
        <v>17.53</v>
      </c>
      <c r="O18" s="30">
        <v>0.8</v>
      </c>
      <c r="Q18" s="9"/>
      <c r="R18" s="23"/>
    </row>
    <row r="19" spans="1:18" ht="18.75" x14ac:dyDescent="0.3">
      <c r="A19" s="40"/>
      <c r="B19" s="38" t="s">
        <v>141</v>
      </c>
      <c r="C19" s="65">
        <v>100</v>
      </c>
      <c r="D19" s="66"/>
      <c r="E19" s="30">
        <v>2.2000000000000002</v>
      </c>
      <c r="F19" s="30">
        <v>0.4</v>
      </c>
      <c r="G19" s="30">
        <v>7.6</v>
      </c>
      <c r="H19" s="30">
        <v>48</v>
      </c>
      <c r="I19" s="30">
        <v>0.12</v>
      </c>
      <c r="J19" s="30">
        <v>50</v>
      </c>
      <c r="K19" s="30">
        <v>0</v>
      </c>
      <c r="L19" s="30">
        <v>28</v>
      </c>
      <c r="M19" s="30">
        <v>40</v>
      </c>
      <c r="N19" s="30">
        <v>52</v>
      </c>
      <c r="O19" s="30">
        <v>1</v>
      </c>
      <c r="Q19" s="9"/>
      <c r="R19" s="23"/>
    </row>
    <row r="20" spans="1:18" ht="18.75" x14ac:dyDescent="0.3">
      <c r="A20" s="40"/>
      <c r="B20" s="38" t="s">
        <v>19</v>
      </c>
      <c r="C20" s="65"/>
      <c r="D20" s="66"/>
      <c r="E20" s="30">
        <f>SUM(E7:E19)</f>
        <v>30.236999999999998</v>
      </c>
      <c r="F20" s="30">
        <f t="shared" ref="F20:O20" si="0">SUM(F7:F19)</f>
        <v>34.963000000000001</v>
      </c>
      <c r="G20" s="30">
        <f t="shared" si="0"/>
        <v>59.79</v>
      </c>
      <c r="H20" s="30">
        <f>SUM(H7:H19)</f>
        <v>666.98</v>
      </c>
      <c r="I20" s="30">
        <f t="shared" si="0"/>
        <v>0.35200000000000004</v>
      </c>
      <c r="J20" s="30">
        <f t="shared" si="0"/>
        <v>50.582000000000001</v>
      </c>
      <c r="K20" s="30">
        <f t="shared" si="0"/>
        <v>491.91199999999998</v>
      </c>
      <c r="L20" s="30">
        <f t="shared" si="0"/>
        <v>391.637</v>
      </c>
      <c r="M20" s="30">
        <f t="shared" si="0"/>
        <v>558.04500000000007</v>
      </c>
      <c r="N20" s="30">
        <f t="shared" si="0"/>
        <v>105.3</v>
      </c>
      <c r="O20" s="30">
        <f t="shared" si="0"/>
        <v>5.9190000000000005</v>
      </c>
      <c r="Q20" s="9"/>
      <c r="R20" s="23"/>
    </row>
    <row r="21" spans="1:18" ht="18.75" x14ac:dyDescent="0.3">
      <c r="A21" s="40"/>
      <c r="B21" s="71" t="s">
        <v>20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66"/>
      <c r="Q21" s="9"/>
      <c r="R21" s="23"/>
    </row>
    <row r="22" spans="1:18" ht="18.75" x14ac:dyDescent="0.3">
      <c r="A22" s="84" t="s">
        <v>221</v>
      </c>
      <c r="B22" s="38" t="s">
        <v>21</v>
      </c>
      <c r="C22" s="65">
        <v>100</v>
      </c>
      <c r="D22" s="66"/>
      <c r="E22" s="30">
        <v>1.43</v>
      </c>
      <c r="F22" s="30">
        <v>6.09</v>
      </c>
      <c r="G22" s="30">
        <v>8.36</v>
      </c>
      <c r="H22" s="30">
        <v>93.9</v>
      </c>
      <c r="I22" s="30">
        <v>0.02</v>
      </c>
      <c r="J22" s="30">
        <v>9.5</v>
      </c>
      <c r="K22" s="30">
        <v>0</v>
      </c>
      <c r="L22" s="30">
        <v>35.15</v>
      </c>
      <c r="M22" s="30">
        <v>40.97</v>
      </c>
      <c r="N22" s="30">
        <v>20.9</v>
      </c>
      <c r="O22" s="30">
        <v>1.33</v>
      </c>
      <c r="Q22" s="9"/>
      <c r="R22" s="23"/>
    </row>
    <row r="23" spans="1:18" ht="18.75" x14ac:dyDescent="0.3">
      <c r="A23" s="85"/>
      <c r="B23" s="39" t="s">
        <v>65</v>
      </c>
      <c r="C23" s="36" t="s">
        <v>185</v>
      </c>
      <c r="D23" s="37">
        <v>95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Q23" s="9"/>
      <c r="R23" s="23"/>
    </row>
    <row r="24" spans="1:18" ht="18.75" x14ac:dyDescent="0.3">
      <c r="A24" s="86"/>
      <c r="B24" s="39" t="s">
        <v>66</v>
      </c>
      <c r="C24" s="36">
        <v>6</v>
      </c>
      <c r="D24" s="37">
        <v>6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Q24" s="9"/>
      <c r="R24" s="23"/>
    </row>
    <row r="25" spans="1:18" ht="37.5" x14ac:dyDescent="0.3">
      <c r="A25" s="84" t="s">
        <v>222</v>
      </c>
      <c r="B25" s="43" t="s">
        <v>58</v>
      </c>
      <c r="C25" s="65">
        <v>250</v>
      </c>
      <c r="D25" s="66"/>
      <c r="E25" s="30">
        <v>2.69</v>
      </c>
      <c r="F25" s="30">
        <v>2.84</v>
      </c>
      <c r="G25" s="30">
        <v>17.14</v>
      </c>
      <c r="H25" s="30">
        <v>104.75</v>
      </c>
      <c r="I25" s="30">
        <v>0.11</v>
      </c>
      <c r="J25" s="30">
        <v>8.25</v>
      </c>
      <c r="K25" s="30">
        <v>0</v>
      </c>
      <c r="L25" s="30">
        <v>24.6</v>
      </c>
      <c r="M25" s="30">
        <v>66.650000000000006</v>
      </c>
      <c r="N25" s="30">
        <v>27</v>
      </c>
      <c r="O25" s="30">
        <v>1.0900000000000001</v>
      </c>
      <c r="Q25" s="11"/>
      <c r="R25" s="23"/>
    </row>
    <row r="26" spans="1:18" ht="18.75" x14ac:dyDescent="0.3">
      <c r="A26" s="85"/>
      <c r="B26" s="39" t="s">
        <v>67</v>
      </c>
      <c r="C26" s="36" t="s">
        <v>174</v>
      </c>
      <c r="D26" s="37">
        <v>75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Q26" s="11"/>
      <c r="R26" s="23"/>
    </row>
    <row r="27" spans="1:18" ht="18.75" x14ac:dyDescent="0.3">
      <c r="A27" s="85"/>
      <c r="B27" s="39" t="s">
        <v>110</v>
      </c>
      <c r="C27" s="36">
        <v>10</v>
      </c>
      <c r="D27" s="37">
        <v>10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Q27" s="11"/>
      <c r="R27" s="24"/>
    </row>
    <row r="28" spans="1:18" ht="18.75" x14ac:dyDescent="0.3">
      <c r="A28" s="85"/>
      <c r="B28" s="39" t="s">
        <v>68</v>
      </c>
      <c r="C28" s="36" t="s">
        <v>175</v>
      </c>
      <c r="D28" s="37">
        <v>10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Q28" s="11"/>
      <c r="R28" s="24"/>
    </row>
    <row r="29" spans="1:18" ht="18.75" x14ac:dyDescent="0.3">
      <c r="A29" s="85"/>
      <c r="B29" s="39" t="s">
        <v>69</v>
      </c>
      <c r="C29" s="36">
        <v>12</v>
      </c>
      <c r="D29" s="37">
        <v>10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Q29" s="11"/>
      <c r="R29" s="24"/>
    </row>
    <row r="30" spans="1:18" ht="18.75" x14ac:dyDescent="0.3">
      <c r="A30" s="85"/>
      <c r="B30" s="39" t="s">
        <v>84</v>
      </c>
      <c r="C30" s="36">
        <v>2.5</v>
      </c>
      <c r="D30" s="37">
        <v>2.5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Q30" s="11"/>
      <c r="R30" s="24"/>
    </row>
    <row r="31" spans="1:18" ht="18.75" x14ac:dyDescent="0.3">
      <c r="A31" s="86"/>
      <c r="B31" s="39" t="s">
        <v>132</v>
      </c>
      <c r="C31" s="36">
        <v>0.2</v>
      </c>
      <c r="D31" s="37">
        <v>0.2</v>
      </c>
      <c r="E31" s="60"/>
      <c r="F31" s="60"/>
      <c r="G31" s="60"/>
      <c r="H31" s="60"/>
      <c r="I31" s="37"/>
      <c r="J31" s="37"/>
      <c r="K31" s="37"/>
      <c r="L31" s="37"/>
      <c r="M31" s="37"/>
      <c r="N31" s="37"/>
      <c r="O31" s="37"/>
      <c r="Q31" s="11"/>
      <c r="R31" s="24"/>
    </row>
    <row r="32" spans="1:18" ht="18.75" x14ac:dyDescent="0.3">
      <c r="A32" s="84" t="s">
        <v>193</v>
      </c>
      <c r="B32" s="38" t="s">
        <v>59</v>
      </c>
      <c r="C32" s="65">
        <v>100</v>
      </c>
      <c r="D32" s="71"/>
      <c r="E32" s="64">
        <v>15.55</v>
      </c>
      <c r="F32" s="64">
        <v>11.55</v>
      </c>
      <c r="G32" s="64">
        <v>15.7</v>
      </c>
      <c r="H32" s="64">
        <v>228.75</v>
      </c>
      <c r="I32" s="59">
        <v>0.1</v>
      </c>
      <c r="J32" s="62">
        <v>0.15</v>
      </c>
      <c r="K32" s="62">
        <v>28.75</v>
      </c>
      <c r="L32" s="62">
        <v>43.75</v>
      </c>
      <c r="M32" s="62">
        <v>32.130000000000003</v>
      </c>
      <c r="N32" s="62">
        <v>166.38</v>
      </c>
      <c r="O32" s="62">
        <v>1.5</v>
      </c>
    </row>
    <row r="33" spans="1:15" ht="18.75" x14ac:dyDescent="0.3">
      <c r="A33" s="85"/>
      <c r="B33" s="39" t="s">
        <v>72</v>
      </c>
      <c r="C33" s="36">
        <v>81.400000000000006</v>
      </c>
      <c r="D33" s="37">
        <v>74</v>
      </c>
      <c r="E33" s="61"/>
      <c r="F33" s="61"/>
      <c r="G33" s="61"/>
      <c r="H33" s="61"/>
      <c r="I33" s="37"/>
      <c r="J33" s="37"/>
      <c r="K33" s="37"/>
      <c r="L33" s="37"/>
      <c r="M33" s="37"/>
      <c r="N33" s="37"/>
      <c r="O33" s="37"/>
    </row>
    <row r="34" spans="1:15" ht="18.75" x14ac:dyDescent="0.3">
      <c r="A34" s="85"/>
      <c r="B34" s="39" t="s">
        <v>73</v>
      </c>
      <c r="C34" s="36">
        <v>24</v>
      </c>
      <c r="D34" s="37">
        <v>24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 ht="18.75" x14ac:dyDescent="0.3">
      <c r="A35" s="85"/>
      <c r="B35" s="39" t="s">
        <v>114</v>
      </c>
      <c r="C35" s="36">
        <v>18</v>
      </c>
      <c r="D35" s="37">
        <v>18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 ht="18.75" x14ac:dyDescent="0.3">
      <c r="A36" s="85"/>
      <c r="B36" s="39" t="s">
        <v>69</v>
      </c>
      <c r="C36" s="36">
        <v>7</v>
      </c>
      <c r="D36" s="37">
        <v>7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  <row r="37" spans="1:15" ht="18.75" x14ac:dyDescent="0.3">
      <c r="A37" s="85"/>
      <c r="B37" s="39" t="s">
        <v>74</v>
      </c>
      <c r="C37" s="36">
        <v>10</v>
      </c>
      <c r="D37" s="37">
        <v>10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5" ht="18.75" x14ac:dyDescent="0.3">
      <c r="A38" s="85"/>
      <c r="B38" s="39" t="s">
        <v>132</v>
      </c>
      <c r="C38" s="36">
        <v>0.5</v>
      </c>
      <c r="D38" s="37">
        <v>0.5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15" ht="18.75" x14ac:dyDescent="0.3">
      <c r="A39" s="86"/>
      <c r="B39" s="39" t="s">
        <v>66</v>
      </c>
      <c r="C39" s="36">
        <v>6</v>
      </c>
      <c r="D39" s="37">
        <v>6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15" ht="18.75" x14ac:dyDescent="0.3">
      <c r="A40" s="84" t="s">
        <v>223</v>
      </c>
      <c r="B40" s="38" t="s">
        <v>60</v>
      </c>
      <c r="C40" s="65">
        <v>200</v>
      </c>
      <c r="D40" s="66"/>
      <c r="E40" s="30">
        <v>3.7</v>
      </c>
      <c r="F40" s="30">
        <v>8.34</v>
      </c>
      <c r="G40" s="30">
        <v>46.03</v>
      </c>
      <c r="H40" s="30">
        <v>284.7</v>
      </c>
      <c r="I40" s="30">
        <v>0.31</v>
      </c>
      <c r="J40" s="30">
        <v>42</v>
      </c>
      <c r="K40" s="30">
        <v>42</v>
      </c>
      <c r="L40" s="30">
        <v>29.28</v>
      </c>
      <c r="M40" s="30">
        <v>159.44999999999999</v>
      </c>
      <c r="N40" s="30">
        <v>58.65</v>
      </c>
      <c r="O40" s="30">
        <v>2.31</v>
      </c>
    </row>
    <row r="41" spans="1:15" ht="18.75" x14ac:dyDescent="0.3">
      <c r="A41" s="85"/>
      <c r="B41" s="39" t="s">
        <v>111</v>
      </c>
      <c r="C41" s="36">
        <v>286</v>
      </c>
      <c r="D41" s="37">
        <v>229.3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5" ht="18.75" x14ac:dyDescent="0.3">
      <c r="A42" s="85"/>
      <c r="B42" s="39" t="s">
        <v>84</v>
      </c>
      <c r="C42" s="36">
        <v>7</v>
      </c>
      <c r="D42" s="37">
        <v>7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5" ht="18.75" x14ac:dyDescent="0.3">
      <c r="A43" s="85"/>
      <c r="B43" s="39" t="s">
        <v>68</v>
      </c>
      <c r="C43" s="36" t="s">
        <v>240</v>
      </c>
      <c r="D43" s="37">
        <v>4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5" ht="18.75" x14ac:dyDescent="0.3">
      <c r="A44" s="85"/>
      <c r="B44" s="39" t="s">
        <v>69</v>
      </c>
      <c r="C44" s="36">
        <v>9.6</v>
      </c>
      <c r="D44" s="37">
        <v>8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15" ht="18.75" x14ac:dyDescent="0.3">
      <c r="A45" s="85"/>
      <c r="B45" s="39" t="s">
        <v>89</v>
      </c>
      <c r="C45" s="36">
        <v>12</v>
      </c>
      <c r="D45" s="37">
        <v>12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1:15" ht="18.75" x14ac:dyDescent="0.3">
      <c r="A46" s="85"/>
      <c r="B46" s="39" t="s">
        <v>112</v>
      </c>
      <c r="C46" s="36">
        <v>2.4</v>
      </c>
      <c r="D46" s="37">
        <v>2.4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5" ht="18.75" x14ac:dyDescent="0.3">
      <c r="A47" s="85"/>
      <c r="B47" s="39" t="s">
        <v>77</v>
      </c>
      <c r="C47" s="36">
        <v>6</v>
      </c>
      <c r="D47" s="37">
        <v>6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</row>
    <row r="48" spans="1:15" ht="18.75" x14ac:dyDescent="0.3">
      <c r="A48" s="86"/>
      <c r="B48" s="39" t="s">
        <v>132</v>
      </c>
      <c r="C48" s="36">
        <v>0.2</v>
      </c>
      <c r="D48" s="37">
        <v>0.2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5" ht="37.5" x14ac:dyDescent="0.3">
      <c r="A49" s="84" t="s">
        <v>195</v>
      </c>
      <c r="B49" s="43" t="s">
        <v>136</v>
      </c>
      <c r="C49" s="65">
        <v>200</v>
      </c>
      <c r="D49" s="66"/>
      <c r="E49" s="30">
        <v>0.04</v>
      </c>
      <c r="F49" s="30">
        <v>0</v>
      </c>
      <c r="G49" s="30">
        <v>24.76</v>
      </c>
      <c r="H49" s="30">
        <v>94.2</v>
      </c>
      <c r="I49" s="30">
        <v>0.01</v>
      </c>
      <c r="J49" s="30">
        <v>0.16800000000000001</v>
      </c>
      <c r="K49" s="30">
        <v>0</v>
      </c>
      <c r="L49" s="30">
        <v>6.4</v>
      </c>
      <c r="M49" s="30">
        <v>3.6</v>
      </c>
      <c r="N49" s="30">
        <v>0</v>
      </c>
      <c r="O49" s="30">
        <v>0.18</v>
      </c>
    </row>
    <row r="50" spans="1:15" ht="18.75" x14ac:dyDescent="0.3">
      <c r="A50" s="85"/>
      <c r="B50" s="39" t="s">
        <v>75</v>
      </c>
      <c r="C50" s="36">
        <v>20</v>
      </c>
      <c r="D50" s="37">
        <v>20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</row>
    <row r="51" spans="1:15" ht="18.75" x14ac:dyDescent="0.3">
      <c r="A51" s="86"/>
      <c r="B51" s="39" t="s">
        <v>77</v>
      </c>
      <c r="C51" s="36">
        <v>20</v>
      </c>
      <c r="D51" s="37">
        <v>20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5" ht="18.75" x14ac:dyDescent="0.3">
      <c r="A52" s="40"/>
      <c r="B52" s="38" t="s">
        <v>18</v>
      </c>
      <c r="C52" s="65">
        <v>50</v>
      </c>
      <c r="D52" s="66"/>
      <c r="E52" s="41">
        <v>3.8</v>
      </c>
      <c r="F52" s="30">
        <v>0.45</v>
      </c>
      <c r="G52" s="30">
        <v>24.9</v>
      </c>
      <c r="H52" s="30">
        <v>113.22</v>
      </c>
      <c r="I52" s="30">
        <v>0.08</v>
      </c>
      <c r="J52" s="30">
        <v>0</v>
      </c>
      <c r="K52" s="30">
        <v>0</v>
      </c>
      <c r="L52" s="30">
        <v>13.02</v>
      </c>
      <c r="M52" s="30">
        <v>41.5</v>
      </c>
      <c r="N52" s="30">
        <v>17.53</v>
      </c>
      <c r="O52" s="30">
        <v>0.8</v>
      </c>
    </row>
    <row r="53" spans="1:15" ht="18.75" x14ac:dyDescent="0.3">
      <c r="A53" s="40"/>
      <c r="B53" s="38" t="s">
        <v>24</v>
      </c>
      <c r="C53" s="65">
        <v>50</v>
      </c>
      <c r="D53" s="66"/>
      <c r="E53" s="30">
        <v>2.75</v>
      </c>
      <c r="F53" s="30">
        <v>0.5</v>
      </c>
      <c r="G53" s="30">
        <v>17</v>
      </c>
      <c r="H53" s="30">
        <v>85</v>
      </c>
      <c r="I53" s="30">
        <v>0.09</v>
      </c>
      <c r="J53" s="30">
        <v>0</v>
      </c>
      <c r="K53" s="30">
        <v>0</v>
      </c>
      <c r="L53" s="30">
        <v>10.5</v>
      </c>
      <c r="M53" s="30">
        <v>87</v>
      </c>
      <c r="N53" s="30">
        <v>28.5</v>
      </c>
      <c r="O53" s="30">
        <v>1.8</v>
      </c>
    </row>
    <row r="54" spans="1:15" ht="18.75" x14ac:dyDescent="0.3">
      <c r="A54" s="55"/>
      <c r="B54" s="38" t="s">
        <v>26</v>
      </c>
      <c r="C54" s="65"/>
      <c r="D54" s="66"/>
      <c r="E54" s="30">
        <f t="shared" ref="E54:O54" si="1">SUM(E22:E53)</f>
        <v>29.96</v>
      </c>
      <c r="F54" s="30">
        <f t="shared" si="1"/>
        <v>29.77</v>
      </c>
      <c r="G54" s="30">
        <f t="shared" si="1"/>
        <v>153.89000000000001</v>
      </c>
      <c r="H54" s="30">
        <f t="shared" si="1"/>
        <v>1004.52</v>
      </c>
      <c r="I54" s="30">
        <f t="shared" si="1"/>
        <v>0.72</v>
      </c>
      <c r="J54" s="30">
        <f t="shared" si="1"/>
        <v>60.067999999999998</v>
      </c>
      <c r="K54" s="30">
        <f t="shared" si="1"/>
        <v>70.75</v>
      </c>
      <c r="L54" s="30">
        <f t="shared" si="1"/>
        <v>162.70000000000002</v>
      </c>
      <c r="M54" s="30">
        <f t="shared" si="1"/>
        <v>431.3</v>
      </c>
      <c r="N54" s="30">
        <f t="shared" si="1"/>
        <v>318.96000000000004</v>
      </c>
      <c r="O54" s="30">
        <f t="shared" si="1"/>
        <v>9.01</v>
      </c>
    </row>
    <row r="55" spans="1:15" ht="18.75" x14ac:dyDescent="0.3">
      <c r="A55" s="40"/>
      <c r="B55" s="32" t="s">
        <v>187</v>
      </c>
      <c r="C55" s="65"/>
      <c r="D55" s="66"/>
      <c r="E55" s="30">
        <f>SUM(E20+E54)</f>
        <v>60.197000000000003</v>
      </c>
      <c r="F55" s="30">
        <f t="shared" ref="F55:O55" si="2">SUM(F20+F54)</f>
        <v>64.733000000000004</v>
      </c>
      <c r="G55" s="30">
        <f t="shared" si="2"/>
        <v>213.68</v>
      </c>
      <c r="H55" s="30">
        <f t="shared" si="2"/>
        <v>1671.5</v>
      </c>
      <c r="I55" s="30">
        <f t="shared" si="2"/>
        <v>1.0720000000000001</v>
      </c>
      <c r="J55" s="30">
        <f t="shared" si="2"/>
        <v>110.65</v>
      </c>
      <c r="K55" s="30">
        <f t="shared" si="2"/>
        <v>562.66200000000003</v>
      </c>
      <c r="L55" s="30">
        <f t="shared" si="2"/>
        <v>554.33699999999999</v>
      </c>
      <c r="M55" s="30">
        <f t="shared" si="2"/>
        <v>989.34500000000003</v>
      </c>
      <c r="N55" s="30">
        <f t="shared" si="2"/>
        <v>424.26000000000005</v>
      </c>
      <c r="O55" s="30">
        <f t="shared" si="2"/>
        <v>14.929</v>
      </c>
    </row>
    <row r="56" spans="1:15" ht="18.75" x14ac:dyDescent="0.3">
      <c r="A56" s="40"/>
      <c r="B56" s="71" t="s">
        <v>122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66"/>
    </row>
    <row r="57" spans="1:15" ht="18.75" x14ac:dyDescent="0.3">
      <c r="A57" s="40"/>
      <c r="B57" s="38" t="s">
        <v>123</v>
      </c>
      <c r="C57" s="65">
        <v>200</v>
      </c>
      <c r="D57" s="66"/>
      <c r="E57" s="30">
        <v>1</v>
      </c>
      <c r="F57" s="30">
        <v>0.01</v>
      </c>
      <c r="G57" s="30">
        <v>29.7</v>
      </c>
      <c r="H57" s="30">
        <v>128</v>
      </c>
      <c r="I57" s="30">
        <v>0.6</v>
      </c>
      <c r="J57" s="30">
        <v>0.06</v>
      </c>
      <c r="K57" s="30">
        <v>46</v>
      </c>
      <c r="L57" s="30"/>
      <c r="M57" s="30">
        <v>23</v>
      </c>
      <c r="N57" s="30">
        <v>23</v>
      </c>
      <c r="O57" s="30">
        <v>0.5</v>
      </c>
    </row>
    <row r="58" spans="1:15" ht="18.75" x14ac:dyDescent="0.3">
      <c r="A58" s="40"/>
      <c r="B58" s="38" t="s">
        <v>124</v>
      </c>
      <c r="C58" s="65">
        <v>30</v>
      </c>
      <c r="D58" s="66"/>
      <c r="E58" s="30">
        <v>2.25</v>
      </c>
      <c r="F58" s="30">
        <v>2.94</v>
      </c>
      <c r="G58" s="30">
        <v>22.32</v>
      </c>
      <c r="H58" s="30">
        <v>125.1</v>
      </c>
      <c r="I58" s="30">
        <v>0.02</v>
      </c>
      <c r="J58" s="30">
        <v>0.02</v>
      </c>
      <c r="K58" s="30"/>
      <c r="L58" s="30">
        <v>3</v>
      </c>
      <c r="M58" s="30">
        <v>8.6999999999999993</v>
      </c>
      <c r="N58" s="30">
        <v>27</v>
      </c>
      <c r="O58" s="30">
        <v>0.63</v>
      </c>
    </row>
    <row r="59" spans="1:15" ht="18.75" x14ac:dyDescent="0.3">
      <c r="A59" s="40"/>
      <c r="B59" s="38" t="s">
        <v>125</v>
      </c>
      <c r="C59" s="67"/>
      <c r="D59" s="68"/>
      <c r="E59" s="30">
        <f>SUM(E57:E58)</f>
        <v>3.25</v>
      </c>
      <c r="F59" s="30">
        <f t="shared" ref="F59:O59" si="3">SUM(F57:F58)</f>
        <v>2.9499999999999997</v>
      </c>
      <c r="G59" s="30">
        <f t="shared" si="3"/>
        <v>52.019999999999996</v>
      </c>
      <c r="H59" s="30">
        <f t="shared" si="3"/>
        <v>253.1</v>
      </c>
      <c r="I59" s="30">
        <f t="shared" si="3"/>
        <v>0.62</v>
      </c>
      <c r="J59" s="30">
        <f t="shared" si="3"/>
        <v>0.08</v>
      </c>
      <c r="K59" s="30">
        <f t="shared" si="3"/>
        <v>46</v>
      </c>
      <c r="L59" s="30">
        <f t="shared" si="3"/>
        <v>3</v>
      </c>
      <c r="M59" s="30">
        <f t="shared" si="3"/>
        <v>31.7</v>
      </c>
      <c r="N59" s="30">
        <f t="shared" si="3"/>
        <v>50</v>
      </c>
      <c r="O59" s="30">
        <f t="shared" si="3"/>
        <v>1.1299999999999999</v>
      </c>
    </row>
    <row r="60" spans="1:15" ht="18.75" x14ac:dyDescent="0.3">
      <c r="A60" s="40"/>
      <c r="B60" s="38" t="s">
        <v>27</v>
      </c>
      <c r="C60" s="69"/>
      <c r="D60" s="70"/>
      <c r="E60" s="30">
        <f>SUM(E20,E54,E59)</f>
        <v>63.447000000000003</v>
      </c>
      <c r="F60" s="30">
        <f t="shared" ref="F60:O60" si="4">SUM(F20,F54,F59)</f>
        <v>67.683000000000007</v>
      </c>
      <c r="G60" s="30">
        <f t="shared" si="4"/>
        <v>265.7</v>
      </c>
      <c r="H60" s="30">
        <f t="shared" si="4"/>
        <v>1924.6</v>
      </c>
      <c r="I60" s="30">
        <f t="shared" si="4"/>
        <v>1.6920000000000002</v>
      </c>
      <c r="J60" s="30">
        <f t="shared" si="4"/>
        <v>110.73</v>
      </c>
      <c r="K60" s="30">
        <f t="shared" si="4"/>
        <v>608.66200000000003</v>
      </c>
      <c r="L60" s="30">
        <f t="shared" si="4"/>
        <v>557.33699999999999</v>
      </c>
      <c r="M60" s="30">
        <f t="shared" si="4"/>
        <v>1021.0450000000001</v>
      </c>
      <c r="N60" s="30">
        <f t="shared" si="4"/>
        <v>474.26000000000005</v>
      </c>
      <c r="O60" s="30">
        <f t="shared" si="4"/>
        <v>16.059000000000001</v>
      </c>
    </row>
  </sheetData>
  <mergeCells count="36">
    <mergeCell ref="C59:D60"/>
    <mergeCell ref="C55:D55"/>
    <mergeCell ref="B56:O56"/>
    <mergeCell ref="C52:D52"/>
    <mergeCell ref="C53:D53"/>
    <mergeCell ref="C54:D54"/>
    <mergeCell ref="C57:D57"/>
    <mergeCell ref="C58:D58"/>
    <mergeCell ref="B21:O21"/>
    <mergeCell ref="B4:B5"/>
    <mergeCell ref="E4:G4"/>
    <mergeCell ref="H4:H5"/>
    <mergeCell ref="I4:K4"/>
    <mergeCell ref="L4:O4"/>
    <mergeCell ref="C4:D4"/>
    <mergeCell ref="C7:D7"/>
    <mergeCell ref="C12:D12"/>
    <mergeCell ref="C14:D14"/>
    <mergeCell ref="C18:D18"/>
    <mergeCell ref="C19:D19"/>
    <mergeCell ref="C20:D20"/>
    <mergeCell ref="A4:A5"/>
    <mergeCell ref="A6:O6"/>
    <mergeCell ref="A7:A11"/>
    <mergeCell ref="A12:A13"/>
    <mergeCell ref="A14:A17"/>
    <mergeCell ref="A25:A31"/>
    <mergeCell ref="A32:A39"/>
    <mergeCell ref="A40:A48"/>
    <mergeCell ref="A49:A51"/>
    <mergeCell ref="C22:D22"/>
    <mergeCell ref="A22:A24"/>
    <mergeCell ref="C25:D25"/>
    <mergeCell ref="C32:D32"/>
    <mergeCell ref="C40:D40"/>
    <mergeCell ref="C49:D49"/>
  </mergeCells>
  <pageMargins left="0.7" right="0.7" top="0.75" bottom="0.75" header="0.3" footer="0.3"/>
  <pageSetup paperSize="9" scale="68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 Понедельник</vt:lpstr>
      <vt:lpstr>День 2 Вторник</vt:lpstr>
      <vt:lpstr>День 3 Среда</vt:lpstr>
      <vt:lpstr>День 4 Четверг </vt:lpstr>
      <vt:lpstr>День 5 Пятница</vt:lpstr>
      <vt:lpstr>день 6 понедельник</vt:lpstr>
      <vt:lpstr>день 7 вторник</vt:lpstr>
      <vt:lpstr>день 8 среда</vt:lpstr>
      <vt:lpstr>день 9 четверг</vt:lpstr>
      <vt:lpstr>день 10 пятница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2021-03-01T05:13:31Z</dcterms:modified>
</cp:coreProperties>
</file>