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6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O24" i="10"/>
  <c r="N24" i="10"/>
  <c r="M24" i="10"/>
  <c r="L24" i="10"/>
  <c r="K24" i="10"/>
  <c r="J24" i="10"/>
  <c r="I24" i="10"/>
  <c r="H24" i="10"/>
  <c r="G24" i="10"/>
  <c r="F24" i="10"/>
  <c r="E24" i="10"/>
  <c r="H21" i="8"/>
  <c r="H23" i="7"/>
  <c r="F25" i="6"/>
  <c r="G25" i="6"/>
  <c r="H25" i="6"/>
  <c r="I25" i="6"/>
  <c r="J25" i="6"/>
  <c r="K25" i="6"/>
  <c r="L25" i="6"/>
  <c r="M25" i="6"/>
  <c r="N25" i="6"/>
  <c r="O25" i="6"/>
  <c r="E25" i="6"/>
  <c r="H62" i="4"/>
  <c r="H22" i="4"/>
  <c r="H63" i="4" l="1"/>
  <c r="E28" i="2"/>
  <c r="F28" i="2"/>
  <c r="G28" i="2"/>
  <c r="H28" i="2"/>
  <c r="I28" i="2"/>
  <c r="J28" i="2"/>
  <c r="K28" i="2"/>
  <c r="L28" i="2"/>
  <c r="M28" i="2"/>
  <c r="N28" i="2"/>
  <c r="O28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3" i="3"/>
  <c r="G23" i="3"/>
  <c r="H23" i="3"/>
  <c r="I23" i="3"/>
  <c r="J23" i="3"/>
  <c r="K23" i="3"/>
  <c r="L23" i="3"/>
  <c r="M23" i="3"/>
  <c r="N23" i="3"/>
  <c r="O23" i="3"/>
  <c r="E23" i="3"/>
  <c r="F56" i="10" l="1"/>
  <c r="G56" i="10"/>
  <c r="H56" i="10"/>
  <c r="L56" i="10"/>
  <c r="M56" i="10"/>
  <c r="O56" i="10"/>
  <c r="E56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60" i="6"/>
  <c r="G60" i="6"/>
  <c r="H60" i="6"/>
  <c r="I60" i="6"/>
  <c r="J60" i="6"/>
  <c r="K60" i="6"/>
  <c r="L60" i="6"/>
  <c r="M60" i="6"/>
  <c r="N60" i="6"/>
  <c r="O60" i="6"/>
  <c r="E60" i="6"/>
  <c r="F22" i="4" l="1"/>
  <c r="G22" i="4"/>
  <c r="I22" i="4"/>
  <c r="J22" i="4"/>
  <c r="K22" i="4"/>
  <c r="L22" i="4"/>
  <c r="M22" i="4"/>
  <c r="N22" i="4"/>
  <c r="O22" i="4"/>
  <c r="E22" i="4"/>
  <c r="F56" i="5"/>
  <c r="G56" i="5"/>
  <c r="H56" i="5"/>
  <c r="I56" i="5"/>
  <c r="J56" i="5"/>
  <c r="K56" i="5"/>
  <c r="L56" i="5"/>
  <c r="M56" i="5"/>
  <c r="N56" i="5"/>
  <c r="O56" i="5"/>
  <c r="E56" i="5"/>
  <c r="F67" i="4"/>
  <c r="G67" i="4"/>
  <c r="H67" i="4"/>
  <c r="I67" i="4"/>
  <c r="J67" i="4"/>
  <c r="K67" i="4"/>
  <c r="L67" i="4"/>
  <c r="M67" i="4"/>
  <c r="N67" i="4"/>
  <c r="O67" i="4"/>
  <c r="E67" i="4"/>
  <c r="F61" i="3"/>
  <c r="G61" i="3"/>
  <c r="H61" i="3"/>
  <c r="I61" i="3"/>
  <c r="J61" i="3"/>
  <c r="K61" i="3"/>
  <c r="L61" i="3"/>
  <c r="M61" i="3"/>
  <c r="N61" i="3"/>
  <c r="O61" i="3"/>
  <c r="E61" i="3"/>
  <c r="F70" i="2"/>
  <c r="G70" i="2"/>
  <c r="H70" i="2"/>
  <c r="I70" i="2"/>
  <c r="J70" i="2"/>
  <c r="K70" i="2"/>
  <c r="L70" i="2"/>
  <c r="M70" i="2"/>
  <c r="N70" i="2"/>
  <c r="O70" i="2"/>
  <c r="E70" i="2"/>
  <c r="H57" i="1"/>
  <c r="I57" i="1"/>
  <c r="J57" i="1"/>
  <c r="K57" i="1"/>
  <c r="L57" i="1"/>
  <c r="M57" i="1"/>
  <c r="N57" i="1"/>
  <c r="O57" i="1"/>
  <c r="G57" i="1"/>
  <c r="F57" i="1"/>
  <c r="H51" i="8" l="1"/>
  <c r="H57" i="8" l="1"/>
  <c r="H52" i="8"/>
  <c r="F56" i="3"/>
  <c r="F57" i="3" s="1"/>
  <c r="G56" i="3"/>
  <c r="G57" i="3" s="1"/>
  <c r="H56" i="3"/>
  <c r="H57" i="3" s="1"/>
  <c r="I56" i="3"/>
  <c r="J56" i="3"/>
  <c r="J57" i="3" s="1"/>
  <c r="K56" i="3"/>
  <c r="K57" i="3" s="1"/>
  <c r="L56" i="3"/>
  <c r="L57" i="3" s="1"/>
  <c r="M56" i="3"/>
  <c r="M57" i="3" s="1"/>
  <c r="N56" i="3"/>
  <c r="N57" i="3" s="1"/>
  <c r="O56" i="3"/>
  <c r="O57" i="3" s="1"/>
  <c r="E56" i="3"/>
  <c r="E57" i="3" s="1"/>
  <c r="F62" i="3"/>
  <c r="K62" i="3"/>
  <c r="M62" i="3"/>
  <c r="N62" i="3"/>
  <c r="F49" i="10"/>
  <c r="G49" i="10"/>
  <c r="H49" i="10"/>
  <c r="I49" i="10"/>
  <c r="J49" i="10"/>
  <c r="K49" i="10"/>
  <c r="L49" i="10"/>
  <c r="M49" i="10"/>
  <c r="N49" i="10"/>
  <c r="O49" i="10"/>
  <c r="E49" i="10"/>
  <c r="F54" i="9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E54" i="9"/>
  <c r="E55" i="9" s="1"/>
  <c r="K60" i="9"/>
  <c r="N60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2" i="6"/>
  <c r="G52" i="6"/>
  <c r="G53" i="6" s="1"/>
  <c r="H52" i="6"/>
  <c r="H53" i="6" s="1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G61" i="6"/>
  <c r="K61" i="6"/>
  <c r="O61" i="6"/>
  <c r="F62" i="4"/>
  <c r="G62" i="4"/>
  <c r="H68" i="4"/>
  <c r="I62" i="4"/>
  <c r="J62" i="4"/>
  <c r="K62" i="4"/>
  <c r="L62" i="4"/>
  <c r="M62" i="4"/>
  <c r="N62" i="4"/>
  <c r="O62" i="4"/>
  <c r="E62" i="4"/>
  <c r="F49" i="5"/>
  <c r="F50" i="5" s="1"/>
  <c r="G49" i="5"/>
  <c r="G50" i="5" s="1"/>
  <c r="H49" i="5"/>
  <c r="H50" i="5" s="1"/>
  <c r="I49" i="5"/>
  <c r="J49" i="5"/>
  <c r="J50" i="5" s="1"/>
  <c r="K49" i="5"/>
  <c r="K50" i="5" s="1"/>
  <c r="L49" i="5"/>
  <c r="L50" i="5" s="1"/>
  <c r="M49" i="5"/>
  <c r="N49" i="5"/>
  <c r="N50" i="5" s="1"/>
  <c r="O49" i="5"/>
  <c r="O50" i="5" s="1"/>
  <c r="E49" i="5"/>
  <c r="E50" i="5" s="1"/>
  <c r="H57" i="5"/>
  <c r="N57" i="5"/>
  <c r="F65" i="2"/>
  <c r="G65" i="2"/>
  <c r="H65" i="2"/>
  <c r="I65" i="2"/>
  <c r="J65" i="2"/>
  <c r="K65" i="2"/>
  <c r="L65" i="2"/>
  <c r="M65" i="2"/>
  <c r="N65" i="2"/>
  <c r="O65" i="2"/>
  <c r="E65" i="2"/>
  <c r="E52" i="1"/>
  <c r="F52" i="1"/>
  <c r="G52" i="1"/>
  <c r="H52" i="1"/>
  <c r="I52" i="1"/>
  <c r="J52" i="1"/>
  <c r="K52" i="1"/>
  <c r="L52" i="1"/>
  <c r="M52" i="1"/>
  <c r="N52" i="1"/>
  <c r="O52" i="1"/>
  <c r="E57" i="5" l="1"/>
  <c r="L57" i="5"/>
  <c r="F57" i="5"/>
  <c r="M61" i="6"/>
  <c r="I61" i="6"/>
  <c r="M58" i="1"/>
  <c r="M53" i="1"/>
  <c r="E58" i="1"/>
  <c r="E53" i="1"/>
  <c r="I66" i="2"/>
  <c r="I71" i="2"/>
  <c r="I57" i="5"/>
  <c r="I50" i="5"/>
  <c r="E68" i="4"/>
  <c r="E63" i="4"/>
  <c r="L68" i="4"/>
  <c r="L63" i="4"/>
  <c r="L58" i="7"/>
  <c r="L53" i="7"/>
  <c r="H58" i="7"/>
  <c r="H53" i="7"/>
  <c r="L58" i="1"/>
  <c r="L53" i="1"/>
  <c r="H58" i="1"/>
  <c r="H53" i="1"/>
  <c r="E66" i="2"/>
  <c r="E71" i="2"/>
  <c r="L71" i="2"/>
  <c r="L66" i="2"/>
  <c r="H71" i="2"/>
  <c r="H66" i="2"/>
  <c r="O68" i="4"/>
  <c r="O63" i="4"/>
  <c r="K68" i="4"/>
  <c r="K63" i="4"/>
  <c r="G68" i="4"/>
  <c r="G63" i="4"/>
  <c r="O58" i="7"/>
  <c r="O53" i="7"/>
  <c r="K58" i="7"/>
  <c r="K53" i="7"/>
  <c r="G58" i="7"/>
  <c r="G53" i="7"/>
  <c r="O60" i="9"/>
  <c r="I60" i="9"/>
  <c r="F60" i="9"/>
  <c r="F55" i="9"/>
  <c r="O62" i="3"/>
  <c r="G62" i="3"/>
  <c r="I62" i="3"/>
  <c r="I57" i="3"/>
  <c r="I58" i="1"/>
  <c r="I53" i="1"/>
  <c r="M66" i="2"/>
  <c r="M71" i="2"/>
  <c r="M57" i="5"/>
  <c r="M50" i="5"/>
  <c r="O58" i="1"/>
  <c r="O53" i="1"/>
  <c r="K58" i="1"/>
  <c r="K53" i="1"/>
  <c r="G58" i="1"/>
  <c r="G53" i="1"/>
  <c r="O71" i="2"/>
  <c r="O66" i="2"/>
  <c r="K66" i="2"/>
  <c r="K71" i="2"/>
  <c r="G71" i="2"/>
  <c r="G66" i="2"/>
  <c r="N68" i="4"/>
  <c r="N63" i="4"/>
  <c r="J68" i="4"/>
  <c r="J63" i="4"/>
  <c r="F68" i="4"/>
  <c r="F63" i="4"/>
  <c r="N61" i="6"/>
  <c r="N53" i="6"/>
  <c r="F61" i="6"/>
  <c r="F53" i="6"/>
  <c r="M57" i="8"/>
  <c r="M52" i="8"/>
  <c r="I57" i="8"/>
  <c r="I52" i="8"/>
  <c r="G60" i="9"/>
  <c r="N58" i="1"/>
  <c r="N53" i="1"/>
  <c r="J58" i="1"/>
  <c r="J53" i="1"/>
  <c r="F58" i="1"/>
  <c r="F53" i="1"/>
  <c r="N71" i="2"/>
  <c r="N66" i="2"/>
  <c r="J66" i="2"/>
  <c r="J71" i="2"/>
  <c r="F71" i="2"/>
  <c r="F66" i="2"/>
  <c r="M68" i="4"/>
  <c r="M63" i="4"/>
  <c r="I68" i="4"/>
  <c r="I63" i="4"/>
  <c r="E58" i="7"/>
  <c r="M58" i="7"/>
  <c r="M53" i="7"/>
  <c r="I58" i="7"/>
  <c r="I53" i="7"/>
  <c r="E57" i="8"/>
  <c r="E52" i="8"/>
  <c r="L57" i="8"/>
  <c r="L52" i="8"/>
  <c r="G57" i="8"/>
  <c r="G52" i="8"/>
  <c r="M60" i="9"/>
  <c r="L57" i="10"/>
  <c r="L50" i="10"/>
  <c r="K57" i="10"/>
  <c r="K50" i="10"/>
  <c r="G57" i="10"/>
  <c r="G50" i="10"/>
  <c r="E57" i="10"/>
  <c r="E50" i="10"/>
  <c r="N57" i="10"/>
  <c r="N50" i="10"/>
  <c r="J57" i="10"/>
  <c r="J50" i="10"/>
  <c r="F57" i="10"/>
  <c r="F50" i="10"/>
  <c r="H57" i="10"/>
  <c r="H50" i="10"/>
  <c r="O57" i="10"/>
  <c r="O50" i="10"/>
  <c r="M57" i="10"/>
  <c r="M50" i="10"/>
  <c r="I57" i="10"/>
  <c r="I50" i="10"/>
  <c r="N57" i="8"/>
  <c r="J60" i="9"/>
  <c r="J57" i="8"/>
  <c r="J61" i="6"/>
  <c r="J57" i="5"/>
  <c r="J62" i="3"/>
  <c r="O57" i="5"/>
  <c r="K57" i="5"/>
  <c r="G57" i="5"/>
  <c r="E61" i="6"/>
  <c r="L61" i="6"/>
  <c r="H61" i="6"/>
  <c r="N58" i="7"/>
  <c r="J58" i="7"/>
  <c r="F58" i="7"/>
  <c r="E60" i="9"/>
  <c r="L60" i="9"/>
  <c r="H60" i="9"/>
  <c r="E62" i="3"/>
  <c r="L62" i="3"/>
  <c r="H62" i="3"/>
  <c r="O57" i="8"/>
  <c r="K57" i="8"/>
  <c r="F57" i="8"/>
</calcChain>
</file>

<file path=xl/sharedStrings.xml><?xml version="1.0" encoding="utf-8"?>
<sst xmlns="http://schemas.openxmlformats.org/spreadsheetml/2006/main" count="919" uniqueCount="288">
  <si>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</si>
  <si>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</si>
  <si>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</si>
  <si>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</si>
  <si>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</si>
  <si>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</si>
  <si>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</si>
  <si>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</si>
  <si>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</si>
  <si>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</si>
  <si>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</si>
  <si>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</si>
  <si>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</si>
  <si>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</si>
  <si>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</si>
  <si>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</si>
  <si>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</si>
  <si>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</si>
  <si>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</si>
  <si>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</si>
  <si>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</si>
  <si>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</si>
  <si>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</si>
  <si>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</si>
  <si>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</si>
  <si>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</si>
  <si>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</si>
  <si>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</si>
  <si>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</si>
  <si>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</si>
  <si>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</si>
  <si>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</si>
  <si>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</si>
  <si>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</si>
  <si>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</si>
  <si>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</si>
  <si>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</si>
  <si>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</si>
  <si>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</si>
  <si>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</si>
  <si>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</si>
  <si>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</si>
  <si>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</si>
  <si>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</si>
  <si>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</si>
  <si>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</si>
  <si>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</si>
  <si>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</si>
  <si>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</si>
  <si>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</si>
  <si>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</si>
  <si>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</si>
  <si>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</si>
  <si>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>Сосиска молочная отварная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</si>
  <si>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</si>
  <si>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</si>
  <si>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</si>
  <si>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</si>
  <si>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</si>
  <si>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</si>
  <si>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</si>
  <si>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</si>
  <si>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</si>
  <si>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</si>
  <si>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</si>
  <si>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</si>
  <si>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</si>
  <si>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</si>
  <si>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</si>
  <si>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</si>
  <si>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</si>
  <si>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</si>
  <si>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</si>
  <si>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</si>
  <si>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</si>
  <si>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</si>
  <si>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</si>
  <si>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</si>
  <si>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</si>
  <si>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</si>
  <si>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</si>
  <si>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</si>
  <si>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</si>
  <si>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</si>
  <si>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</si>
  <si>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</si>
  <si>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</si>
  <si>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</si>
  <si>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</si>
  <si>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</si>
  <si>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</si>
  <si>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</si>
  <si>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</si>
  <si>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</si>
  <si>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</si>
  <si>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</si>
  <si>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</si>
  <si>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</si>
  <si>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</si>
  <si>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</si>
  <si>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</si>
  <si>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</si>
  <si>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</si>
  <si>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</si>
  <si>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</si>
  <si>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</si>
  <si>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</si>
  <si>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</si>
  <si>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</si>
  <si>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</si>
  <si>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</si>
  <si>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</si>
  <si>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</si>
  <si>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</si>
  <si>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</si>
  <si>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</si>
  <si>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</si>
  <si>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</si>
  <si>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</si>
  <si>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</si>
  <si>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</si>
  <si>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</si>
  <si>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</si>
  <si>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</si>
  <si>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</si>
  <si>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</si>
  <si>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</si>
  <si>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</si>
  <si>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</si>
  <si>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</si>
  <si>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</si>
  <si>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</si>
  <si>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</si>
  <si>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</si>
  <si>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</si>
  <si>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</si>
  <si>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</si>
  <si>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</si>
  <si>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</si>
  <si>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</si>
  <si>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</si>
  <si>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</si>
  <si>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</si>
  <si>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</si>
  <si>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</si>
  <si>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</si>
  <si>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</si>
  <si>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</si>
  <si>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</si>
  <si>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</si>
  <si>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</si>
  <si>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</si>
  <si>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</si>
  <si>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</si>
  <si>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</si>
  <si>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</si>
  <si>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</si>
  <si>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</si>
  <si>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</si>
  <si>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</si>
  <si>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</si>
  <si>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</si>
  <si>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</si>
  <si>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</si>
  <si>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</si>
  <si>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Макароны</t>
  </si>
  <si>
    <t>Лимон</t>
  </si>
  <si>
    <t>Минтай</t>
  </si>
  <si>
    <t>Сосиска</t>
  </si>
  <si>
    <t>Лимон. Кислота</t>
  </si>
  <si>
    <t>Гречка</t>
  </si>
  <si>
    <t>Компот. Смесь</t>
  </si>
  <si>
    <t>Чайная заварка</t>
  </si>
  <si>
    <t>22,8</t>
  </si>
  <si>
    <t>Томат паста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</si>
  <si>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</si>
  <si>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</si>
  <si>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</si>
  <si>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</si>
  <si>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</si>
  <si>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</si>
  <si>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</si>
  <si>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</si>
  <si>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</si>
  <si>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</si>
  <si>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</si>
  <si>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</si>
  <si>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</si>
  <si>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</si>
  <si>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</si>
  <si>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</si>
  <si>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</si>
  <si>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</si>
  <si>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</si>
  <si>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</si>
  <si>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</si>
  <si>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</si>
  <si>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</si>
  <si>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</si>
  <si>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</si>
  <si>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</si>
  <si>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</si>
  <si>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</si>
  <si>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</si>
  <si>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</si>
  <si>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</si>
  <si>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</si>
  <si>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</si>
  <si>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</si>
  <si>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</si>
  <si>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</si>
  <si>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</si>
  <si>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</si>
  <si>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</si>
  <si>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</si>
  <si>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</si>
  <si>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</si>
  <si>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</si>
  <si>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</si>
  <si>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</si>
  <si>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</si>
  <si>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</si>
  <si>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</si>
  <si>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</si>
  <si>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</si>
  <si>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</si>
  <si>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</si>
  <si>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</si>
  <si>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</si>
  <si>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</si>
  <si>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</si>
  <si>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</si>
  <si>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</si>
  <si>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</si>
  <si>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</si>
  <si>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</si>
  <si>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</si>
  <si>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</si>
  <si>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</si>
  <si>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</si>
  <si>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</si>
  <si>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</si>
  <si>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</si>
  <si>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</si>
  <si>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</si>
  <si>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</si>
  <si>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</si>
  <si>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</si>
  <si>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</si>
  <si>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</si>
  <si>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</si>
  <si>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</si>
  <si>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</si>
  <si>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</si>
  <si>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</si>
  <si>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</si>
  <si>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</si>
  <si>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</si>
  <si>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</si>
  <si>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</si>
  <si>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</si>
  <si>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</si>
  <si>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</si>
  <si>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</si>
  <si>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</si>
  <si>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</si>
  <si>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</si>
  <si>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</si>
  <si>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</si>
  <si>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</si>
  <si>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Осенне-зимний период (7-11 лет)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</si>
  <si>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</si>
  <si>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</si>
  <si>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</si>
  <si>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</si>
  <si>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</si>
  <si>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</si>
  <si>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</si>
  <si>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</si>
  <si>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</si>
  <si>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</si>
  <si>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>День 8</t>
  </si>
  <si>
    <t>№210 СР 2005</t>
  </si>
  <si>
    <t>День 9</t>
  </si>
  <si>
    <t>День 10</t>
  </si>
  <si>
    <t>День 6</t>
  </si>
  <si>
    <t>День 5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</si>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</sst>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34" workbookViewId="0">
      <selection activeCell="H51" sqref="H51"/>
    </sheetView>
  </sheetViews>
  <sheetFormatPr defaultRowHeight="15" x14ac:dyDescent="0.25"/>
  <cols>
    <col min="1" max="1" width="13.140625" customWidth="1"/>
    <col min="2" max="2" width="40.285156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ht="15.75" x14ac:dyDescent="0.25">
      <c r="A1" s="66" t="s">
        <v>265</v>
      </c>
      <c r="B1" s="66"/>
    </row>
    <row r="2" spans="1:20" ht="15.75" x14ac:dyDescent="0.25">
      <c r="A2" s="66" t="s">
        <v>266</v>
      </c>
      <c r="B2" s="66"/>
    </row>
    <row r="3" spans="1:20" ht="15.75" x14ac:dyDescent="0.25">
      <c r="A3" s="66" t="s">
        <v>270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20" x14ac:dyDescent="0.25">
      <c r="A5" s="71"/>
      <c r="B5" s="80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20" x14ac:dyDescent="0.25">
      <c r="A7" s="69" t="s">
        <v>264</v>
      </c>
      <c r="B7" s="54" t="s">
        <v>16</v>
      </c>
      <c r="C7" s="75" t="s">
        <v>30</v>
      </c>
      <c r="D7" s="80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 x14ac:dyDescent="0.25">
      <c r="A8" s="70"/>
      <c r="B8" s="55" t="s">
        <v>128</v>
      </c>
      <c r="C8" s="62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4"/>
      <c r="R8" s="84"/>
      <c r="S8" s="84"/>
      <c r="T8" s="44"/>
    </row>
    <row r="9" spans="1:20" x14ac:dyDescent="0.25">
      <c r="A9" s="70"/>
      <c r="B9" s="55" t="s">
        <v>90</v>
      </c>
      <c r="C9" s="62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4"/>
      <c r="R9" s="84"/>
      <c r="S9" s="84"/>
      <c r="T9" s="44"/>
    </row>
    <row r="10" spans="1:20" x14ac:dyDescent="0.25">
      <c r="A10" s="70"/>
      <c r="B10" s="55" t="s">
        <v>86</v>
      </c>
      <c r="C10" s="62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4"/>
      <c r="R10" s="84"/>
      <c r="S10" s="84"/>
      <c r="T10" s="44"/>
    </row>
    <row r="11" spans="1:20" x14ac:dyDescent="0.25">
      <c r="A11" s="70"/>
      <c r="B11" s="55" t="s">
        <v>75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84"/>
      <c r="R11" s="84"/>
      <c r="S11" s="84"/>
      <c r="T11" s="44"/>
    </row>
    <row r="12" spans="1:20" x14ac:dyDescent="0.25">
      <c r="A12" s="71"/>
      <c r="B12" s="55" t="s">
        <v>149</v>
      </c>
      <c r="C12" s="62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84"/>
      <c r="R12" s="84"/>
      <c r="S12" s="84"/>
      <c r="T12" s="45"/>
    </row>
    <row r="13" spans="1:20" x14ac:dyDescent="0.25">
      <c r="A13" s="69" t="s">
        <v>226</v>
      </c>
      <c r="B13" s="54" t="s">
        <v>17</v>
      </c>
      <c r="C13" s="75">
        <v>15</v>
      </c>
      <c r="D13" s="80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84"/>
      <c r="R13" s="84"/>
      <c r="S13" s="84"/>
      <c r="T13" s="45"/>
    </row>
    <row r="14" spans="1:20" x14ac:dyDescent="0.25">
      <c r="A14" s="71"/>
      <c r="B14" s="55" t="s">
        <v>129</v>
      </c>
      <c r="C14" s="62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84"/>
      <c r="R14" s="84"/>
      <c r="S14" s="84"/>
      <c r="T14" s="45"/>
    </row>
    <row r="15" spans="1:20" s="10" customFormat="1" x14ac:dyDescent="0.25">
      <c r="A15" s="77" t="s">
        <v>251</v>
      </c>
      <c r="B15" s="54" t="s">
        <v>18</v>
      </c>
      <c r="C15" s="75">
        <v>200</v>
      </c>
      <c r="D15" s="80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84"/>
      <c r="R15" s="84"/>
      <c r="S15" s="84"/>
      <c r="T15" s="45"/>
    </row>
    <row r="16" spans="1:20" x14ac:dyDescent="0.25">
      <c r="A16" s="78"/>
      <c r="B16" s="55" t="s">
        <v>77</v>
      </c>
      <c r="C16" s="62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84"/>
      <c r="R16" s="84"/>
      <c r="S16" s="84"/>
      <c r="T16" s="45"/>
    </row>
    <row r="17" spans="1:20" x14ac:dyDescent="0.25">
      <c r="A17" s="78"/>
      <c r="B17" s="55" t="s">
        <v>86</v>
      </c>
      <c r="C17" s="62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84"/>
      <c r="R17" s="84"/>
      <c r="S17" s="84"/>
      <c r="T17" s="45"/>
    </row>
    <row r="18" spans="1:20" x14ac:dyDescent="0.25">
      <c r="A18" s="79"/>
      <c r="B18" s="55" t="s">
        <v>90</v>
      </c>
      <c r="C18" s="62">
        <v>20</v>
      </c>
      <c r="D18" s="7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84"/>
      <c r="R18" s="84"/>
      <c r="S18" s="84"/>
      <c r="T18" s="45"/>
    </row>
    <row r="19" spans="1:20" x14ac:dyDescent="0.25">
      <c r="A19" s="31"/>
      <c r="B19" s="54" t="s">
        <v>19</v>
      </c>
      <c r="C19" s="75">
        <v>50</v>
      </c>
      <c r="D19" s="80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84"/>
      <c r="R19" s="84"/>
      <c r="S19" s="84"/>
      <c r="T19" s="45"/>
    </row>
    <row r="20" spans="1:20" x14ac:dyDescent="0.25">
      <c r="A20" s="31"/>
      <c r="B20" s="54" t="s">
        <v>135</v>
      </c>
      <c r="C20" s="75">
        <v>100</v>
      </c>
      <c r="D20" s="80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84"/>
      <c r="R20" s="84"/>
      <c r="S20" s="84"/>
      <c r="T20" s="45"/>
    </row>
    <row r="21" spans="1:20" x14ac:dyDescent="0.25">
      <c r="A21" s="31" t="s">
        <v>231</v>
      </c>
      <c r="B21" s="54" t="s">
        <v>143</v>
      </c>
      <c r="C21" s="75" t="s">
        <v>144</v>
      </c>
      <c r="D21" s="80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84"/>
      <c r="R21" s="84"/>
      <c r="S21" s="84"/>
      <c r="T21" s="45"/>
    </row>
    <row r="22" spans="1:20" x14ac:dyDescent="0.25">
      <c r="A22" s="31"/>
      <c r="B22" s="54" t="s">
        <v>20</v>
      </c>
      <c r="C22" s="54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84"/>
      <c r="R22" s="84"/>
      <c r="S22" s="84"/>
      <c r="T22" s="45"/>
    </row>
    <row r="23" spans="1:20" x14ac:dyDescent="0.25">
      <c r="A23" s="31"/>
      <c r="B23" s="76" t="s">
        <v>21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80"/>
      <c r="Q23" s="84"/>
      <c r="R23" s="84"/>
      <c r="S23" s="84"/>
      <c r="T23" s="45"/>
    </row>
    <row r="24" spans="1:20" x14ac:dyDescent="0.25">
      <c r="A24" s="69" t="s">
        <v>227</v>
      </c>
      <c r="B24" s="54" t="s">
        <v>22</v>
      </c>
      <c r="C24" s="75">
        <v>60</v>
      </c>
      <c r="D24" s="80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84"/>
      <c r="R24" s="84"/>
      <c r="S24" s="84"/>
      <c r="T24" s="45"/>
    </row>
    <row r="25" spans="1:20" x14ac:dyDescent="0.25">
      <c r="A25" s="70"/>
      <c r="B25" s="55" t="s">
        <v>78</v>
      </c>
      <c r="C25" s="62" t="s">
        <v>207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84"/>
      <c r="R25" s="84"/>
      <c r="S25" s="84"/>
      <c r="T25" s="45"/>
    </row>
    <row r="26" spans="1:20" x14ac:dyDescent="0.25">
      <c r="A26" s="71"/>
      <c r="B26" s="55" t="s">
        <v>79</v>
      </c>
      <c r="C26" s="62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6"/>
      <c r="R26" s="46"/>
      <c r="S26" s="46"/>
      <c r="T26" s="45"/>
    </row>
    <row r="27" spans="1:20" x14ac:dyDescent="0.25">
      <c r="A27" s="69" t="s">
        <v>267</v>
      </c>
      <c r="B27" s="54" t="s">
        <v>26</v>
      </c>
      <c r="C27" s="75">
        <v>200</v>
      </c>
      <c r="D27" s="80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84"/>
      <c r="R27" s="84"/>
      <c r="S27" s="84"/>
      <c r="T27" s="45"/>
    </row>
    <row r="28" spans="1:20" x14ac:dyDescent="0.25">
      <c r="A28" s="70"/>
      <c r="B28" s="55" t="s">
        <v>80</v>
      </c>
      <c r="C28" s="62" t="s">
        <v>208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84"/>
      <c r="R28" s="84"/>
      <c r="S28" s="84"/>
      <c r="T28" s="45"/>
    </row>
    <row r="29" spans="1:20" x14ac:dyDescent="0.25">
      <c r="A29" s="70"/>
      <c r="B29" s="55" t="s">
        <v>81</v>
      </c>
      <c r="C29" s="62" t="s">
        <v>209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84"/>
      <c r="R29" s="84"/>
      <c r="S29" s="84"/>
      <c r="T29" s="45"/>
    </row>
    <row r="30" spans="1:20" x14ac:dyDescent="0.25">
      <c r="A30" s="70"/>
      <c r="B30" s="55" t="s">
        <v>82</v>
      </c>
      <c r="C30" s="62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84"/>
      <c r="R30" s="84"/>
      <c r="S30" s="84"/>
      <c r="T30" s="45"/>
    </row>
    <row r="31" spans="1:20" x14ac:dyDescent="0.25">
      <c r="A31" s="70"/>
      <c r="B31" s="55" t="s">
        <v>83</v>
      </c>
      <c r="C31" s="62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84"/>
      <c r="R31" s="84"/>
      <c r="S31" s="84"/>
      <c r="T31" s="45"/>
    </row>
    <row r="32" spans="1:20" x14ac:dyDescent="0.25">
      <c r="A32" s="70"/>
      <c r="B32" s="55" t="s">
        <v>84</v>
      </c>
      <c r="C32" s="62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84"/>
      <c r="R32" s="84"/>
      <c r="S32" s="84"/>
      <c r="T32" s="45"/>
    </row>
    <row r="33" spans="1:20" x14ac:dyDescent="0.25">
      <c r="A33" s="70"/>
      <c r="B33" s="55" t="s">
        <v>128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84"/>
      <c r="R33" s="84"/>
      <c r="S33" s="84"/>
      <c r="T33" s="45"/>
    </row>
    <row r="34" spans="1:20" x14ac:dyDescent="0.25">
      <c r="A34" s="71"/>
      <c r="B34" s="55" t="s">
        <v>149</v>
      </c>
      <c r="C34" s="62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84"/>
      <c r="R34" s="84"/>
      <c r="S34" s="84"/>
      <c r="T34" s="45"/>
    </row>
    <row r="35" spans="1:20" x14ac:dyDescent="0.25">
      <c r="A35" s="69" t="s">
        <v>228</v>
      </c>
      <c r="B35" s="54" t="s">
        <v>23</v>
      </c>
      <c r="C35" s="75">
        <v>80</v>
      </c>
      <c r="D35" s="80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 x14ac:dyDescent="0.25">
      <c r="A36" s="70"/>
      <c r="B36" s="55" t="s">
        <v>85</v>
      </c>
      <c r="C36" s="62">
        <v>65</v>
      </c>
      <c r="D36" s="7">
        <v>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25">
      <c r="A37" s="70"/>
      <c r="B37" s="55" t="s">
        <v>86</v>
      </c>
      <c r="C37" s="62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25">
      <c r="A38" s="70"/>
      <c r="B38" s="55" t="s">
        <v>127</v>
      </c>
      <c r="C38" s="62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25">
      <c r="A39" s="70"/>
      <c r="B39" s="55" t="s">
        <v>82</v>
      </c>
      <c r="C39" s="62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25">
      <c r="A40" s="70"/>
      <c r="B40" s="55" t="s">
        <v>87</v>
      </c>
      <c r="C40" s="62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25">
      <c r="A41" s="70"/>
      <c r="B41" s="55" t="s">
        <v>149</v>
      </c>
      <c r="C41" s="62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1"/>
      <c r="B42" s="55" t="s">
        <v>79</v>
      </c>
      <c r="C42" s="62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69" t="s">
        <v>229</v>
      </c>
      <c r="B43" s="54" t="s">
        <v>24</v>
      </c>
      <c r="C43" s="75">
        <v>150</v>
      </c>
      <c r="D43" s="80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 x14ac:dyDescent="0.25">
      <c r="A44" s="70"/>
      <c r="B44" s="55" t="s">
        <v>76</v>
      </c>
      <c r="C44" s="62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 x14ac:dyDescent="0.25">
      <c r="A45" s="70"/>
      <c r="B45" s="55" t="s">
        <v>130</v>
      </c>
      <c r="C45" s="62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1"/>
      <c r="B46" s="55" t="s">
        <v>75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2" t="s">
        <v>230</v>
      </c>
      <c r="B47" s="54" t="s">
        <v>150</v>
      </c>
      <c r="C47" s="75">
        <v>200</v>
      </c>
      <c r="D47" s="80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20" x14ac:dyDescent="0.25">
      <c r="A48" s="73"/>
      <c r="B48" s="55" t="s">
        <v>88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4"/>
      <c r="B49" s="55" t="s">
        <v>90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5">
        <v>50</v>
      </c>
      <c r="D50" s="80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25</v>
      </c>
      <c r="C51" s="75">
        <v>50</v>
      </c>
      <c r="D51" s="80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 x14ac:dyDescent="0.25">
      <c r="A52" s="31"/>
      <c r="B52" s="54" t="s">
        <v>27</v>
      </c>
      <c r="C52" s="85"/>
      <c r="D52" s="86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</row>
    <row r="53" spans="1:15" x14ac:dyDescent="0.25">
      <c r="A53" s="31"/>
      <c r="B53" s="5" t="s">
        <v>206</v>
      </c>
      <c r="C53" s="87"/>
      <c r="D53" s="88"/>
      <c r="E53" s="40">
        <f>SUM(E22+E52)</f>
        <v>52.56</v>
      </c>
      <c r="F53" s="40">
        <f t="shared" ref="F53:O53" si="2">SUM(F22+F52)</f>
        <v>45.140999999999998</v>
      </c>
      <c r="G53" s="40">
        <f t="shared" si="2"/>
        <v>199.56299999999999</v>
      </c>
      <c r="H53" s="40">
        <f t="shared" si="2"/>
        <v>1412.8000000000002</v>
      </c>
      <c r="I53" s="40">
        <f t="shared" si="2"/>
        <v>0.61399999999999999</v>
      </c>
      <c r="J53" s="40">
        <f t="shared" si="2"/>
        <v>19.378</v>
      </c>
      <c r="K53" s="40">
        <f t="shared" si="2"/>
        <v>176.1078</v>
      </c>
      <c r="L53" s="40">
        <f t="shared" si="2"/>
        <v>574.50599999999997</v>
      </c>
      <c r="M53" s="40">
        <f t="shared" si="2"/>
        <v>929.44900000000007</v>
      </c>
      <c r="N53" s="40">
        <f t="shared" si="2"/>
        <v>202.91000000000003</v>
      </c>
      <c r="O53" s="40">
        <f t="shared" si="2"/>
        <v>11.361000000000001</v>
      </c>
    </row>
    <row r="54" spans="1:15" x14ac:dyDescent="0.25">
      <c r="A54" s="75" t="s">
        <v>136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80"/>
    </row>
    <row r="55" spans="1:15" x14ac:dyDescent="0.25">
      <c r="A55" s="31"/>
      <c r="B55" s="54" t="s">
        <v>137</v>
      </c>
      <c r="C55" s="75">
        <v>200</v>
      </c>
      <c r="D55" s="80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 x14ac:dyDescent="0.25">
      <c r="A56" s="31"/>
      <c r="B56" s="54" t="s">
        <v>138</v>
      </c>
      <c r="C56" s="75">
        <v>30</v>
      </c>
      <c r="D56" s="80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 x14ac:dyDescent="0.25">
      <c r="A57" s="31"/>
      <c r="B57" s="54" t="s">
        <v>139</v>
      </c>
      <c r="C57" s="85"/>
      <c r="D57" s="86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 x14ac:dyDescent="0.25">
      <c r="A58" s="31"/>
      <c r="B58" s="54" t="s">
        <v>28</v>
      </c>
      <c r="C58" s="87"/>
      <c r="D58" s="88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61"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7:S27"/>
    <mergeCell ref="Q33:S33"/>
    <mergeCell ref="Q34:S34"/>
    <mergeCell ref="Q28:S28"/>
    <mergeCell ref="Q29:S29"/>
    <mergeCell ref="Q30:S30"/>
    <mergeCell ref="Q31:S31"/>
    <mergeCell ref="Q32:S32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A24:A26"/>
    <mergeCell ref="A27:A34"/>
    <mergeCell ref="A35:A42"/>
    <mergeCell ref="A43:A46"/>
    <mergeCell ref="A47:A49"/>
  </mergeCells>
  <pageMargins left="0.7" right="0.7" top="0.75" bottom="0.75" header="0.3" footer="0.3"/>
  <pageSetup paperSize="9" scale="57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A31" workbookViewId="0">
      <selection activeCell="H64" sqref="H64"/>
    </sheetView>
  </sheetViews>
  <sheetFormatPr defaultRowHeight="15" x14ac:dyDescent="0.2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 x14ac:dyDescent="0.25">
      <c r="A1" s="66" t="s">
        <v>268</v>
      </c>
      <c r="B1" s="66"/>
    </row>
    <row r="2" spans="1:20" ht="15.75" x14ac:dyDescent="0.25">
      <c r="A2" s="66" t="s">
        <v>269</v>
      </c>
      <c r="B2" s="66"/>
    </row>
    <row r="3" spans="1:20" ht="15.75" x14ac:dyDescent="0.25">
      <c r="A3" s="66" t="s">
        <v>270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25">
      <c r="A4" s="69"/>
      <c r="B4" s="86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20" ht="18.75" x14ac:dyDescent="0.3">
      <c r="A5" s="71"/>
      <c r="B5" s="88"/>
      <c r="C5" s="40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.75" x14ac:dyDescent="0.3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Q6" s="32"/>
      <c r="R6" s="32"/>
      <c r="S6" s="32"/>
      <c r="T6" s="32"/>
    </row>
    <row r="7" spans="1:20" ht="18.75" x14ac:dyDescent="0.3">
      <c r="A7" s="69" t="s">
        <v>232</v>
      </c>
      <c r="B7" s="54" t="s">
        <v>29</v>
      </c>
      <c r="C7" s="75" t="s">
        <v>33</v>
      </c>
      <c r="D7" s="80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8.75" x14ac:dyDescent="0.3">
      <c r="A8" s="70"/>
      <c r="B8" s="55" t="s">
        <v>89</v>
      </c>
      <c r="C8" s="62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7"/>
      <c r="S8" s="32"/>
      <c r="T8" s="33"/>
    </row>
    <row r="9" spans="1:20" ht="18.75" x14ac:dyDescent="0.3">
      <c r="A9" s="70"/>
      <c r="B9" s="55" t="s">
        <v>157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8.75" x14ac:dyDescent="0.3">
      <c r="A10" s="70"/>
      <c r="B10" s="55" t="s">
        <v>90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8.75" x14ac:dyDescent="0.3">
      <c r="A11" s="70"/>
      <c r="B11" s="55" t="s">
        <v>91</v>
      </c>
      <c r="C11" s="63">
        <v>4</v>
      </c>
      <c r="D11" s="11" t="s">
        <v>94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8.75" x14ac:dyDescent="0.3">
      <c r="A12" s="70"/>
      <c r="B12" s="55" t="s">
        <v>75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8.75" x14ac:dyDescent="0.3">
      <c r="A13" s="70"/>
      <c r="B13" s="55" t="s">
        <v>92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8.75" x14ac:dyDescent="0.3">
      <c r="A14" s="70"/>
      <c r="B14" s="55" t="s">
        <v>87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8.75" x14ac:dyDescent="0.3">
      <c r="A15" s="71"/>
      <c r="B15" s="55" t="s">
        <v>93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8.75" x14ac:dyDescent="0.3">
      <c r="A16" s="69" t="s">
        <v>271</v>
      </c>
      <c r="B16" s="54" t="s">
        <v>183</v>
      </c>
      <c r="C16" s="75">
        <v>50</v>
      </c>
      <c r="D16" s="80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8.75" x14ac:dyDescent="0.3">
      <c r="A17" s="70"/>
      <c r="B17" s="55" t="s">
        <v>184</v>
      </c>
      <c r="C17" s="62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8.75" x14ac:dyDescent="0.3">
      <c r="A18" s="70"/>
      <c r="B18" s="55" t="s">
        <v>185</v>
      </c>
      <c r="C18" s="62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8.75" x14ac:dyDescent="0.3">
      <c r="A19" s="71"/>
      <c r="B19" s="55" t="s">
        <v>75</v>
      </c>
      <c r="C19" s="62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8.75" x14ac:dyDescent="0.3">
      <c r="A20" s="69" t="s">
        <v>233</v>
      </c>
      <c r="B20" s="54" t="s">
        <v>32</v>
      </c>
      <c r="C20" s="75" t="s">
        <v>34</v>
      </c>
      <c r="D20" s="80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8.75" x14ac:dyDescent="0.3">
      <c r="A21" s="70"/>
      <c r="B21" s="55" t="s">
        <v>95</v>
      </c>
      <c r="C21" s="62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8.75" x14ac:dyDescent="0.3">
      <c r="A22" s="70"/>
      <c r="B22" s="55" t="s">
        <v>90</v>
      </c>
      <c r="C22" s="62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8.75" x14ac:dyDescent="0.3">
      <c r="A23" s="71"/>
      <c r="B23" s="55" t="s">
        <v>96</v>
      </c>
      <c r="C23" s="62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8.75" x14ac:dyDescent="0.3">
      <c r="A24" s="31"/>
      <c r="B24" s="54" t="s">
        <v>19</v>
      </c>
      <c r="C24" s="75">
        <v>50</v>
      </c>
      <c r="D24" s="80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8.75" x14ac:dyDescent="0.3">
      <c r="A25" s="69" t="s">
        <v>234</v>
      </c>
      <c r="B25" s="54" t="s">
        <v>175</v>
      </c>
      <c r="C25" s="75">
        <v>60</v>
      </c>
      <c r="D25" s="80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4"/>
      <c r="R25" s="32"/>
      <c r="S25" s="34"/>
      <c r="T25" s="32"/>
    </row>
    <row r="26" spans="1:20" ht="18.75" x14ac:dyDescent="0.3">
      <c r="A26" s="70"/>
      <c r="B26" s="55" t="s">
        <v>176</v>
      </c>
      <c r="C26" s="62">
        <v>71.3</v>
      </c>
      <c r="D26" s="7">
        <v>57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Q26" s="34"/>
      <c r="R26" s="32"/>
      <c r="S26" s="34"/>
      <c r="T26" s="32"/>
    </row>
    <row r="27" spans="1:20" ht="18.75" x14ac:dyDescent="0.3">
      <c r="A27" s="71"/>
      <c r="B27" s="55" t="s">
        <v>177</v>
      </c>
      <c r="C27" s="62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2"/>
      <c r="S27" s="34"/>
      <c r="T27" s="32"/>
    </row>
    <row r="28" spans="1:20" ht="18.75" x14ac:dyDescent="0.3">
      <c r="A28" s="31"/>
      <c r="B28" s="54" t="s">
        <v>20</v>
      </c>
      <c r="C28" s="75"/>
      <c r="D28" s="80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4"/>
      <c r="R28" s="32"/>
      <c r="S28" s="34"/>
      <c r="T28" s="32"/>
    </row>
    <row r="29" spans="1:20" ht="18.75" x14ac:dyDescent="0.3">
      <c r="A29" s="75" t="s">
        <v>21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80"/>
      <c r="Q29" s="34"/>
      <c r="R29" s="32"/>
      <c r="S29" s="34"/>
      <c r="T29" s="32"/>
    </row>
    <row r="30" spans="1:20" ht="18.75" x14ac:dyDescent="0.3">
      <c r="A30" s="69" t="s">
        <v>272</v>
      </c>
      <c r="B30" s="54" t="s">
        <v>178</v>
      </c>
      <c r="C30" s="75">
        <v>60</v>
      </c>
      <c r="D30" s="80"/>
      <c r="E30" s="24">
        <v>1.37</v>
      </c>
      <c r="F30" s="68">
        <v>1.37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4"/>
      <c r="R30" s="32"/>
      <c r="S30" s="34"/>
      <c r="T30" s="32"/>
    </row>
    <row r="31" spans="1:20" ht="18.75" x14ac:dyDescent="0.3">
      <c r="A31" s="70"/>
      <c r="B31" s="55" t="s">
        <v>179</v>
      </c>
      <c r="C31" s="62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8.75" x14ac:dyDescent="0.3">
      <c r="A32" s="70"/>
      <c r="B32" s="55" t="s">
        <v>81</v>
      </c>
      <c r="C32" s="62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8.75" x14ac:dyDescent="0.3">
      <c r="A33" s="70"/>
      <c r="B33" s="55" t="s">
        <v>82</v>
      </c>
      <c r="C33" s="62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8.75" x14ac:dyDescent="0.3">
      <c r="A34" s="70"/>
      <c r="B34" s="55" t="s">
        <v>180</v>
      </c>
      <c r="C34" s="62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2"/>
      <c r="S34" s="34"/>
      <c r="T34" s="32"/>
    </row>
    <row r="35" spans="1:20" ht="18.75" x14ac:dyDescent="0.3">
      <c r="A35" s="70"/>
      <c r="B35" s="55" t="s">
        <v>181</v>
      </c>
      <c r="C35" s="62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4"/>
      <c r="R35" s="32"/>
      <c r="S35" s="34"/>
      <c r="T35" s="32"/>
    </row>
    <row r="36" spans="1:20" ht="18.75" x14ac:dyDescent="0.3">
      <c r="A36" s="70"/>
      <c r="B36" s="55" t="s">
        <v>90</v>
      </c>
      <c r="C36" s="62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4"/>
      <c r="R36" s="32"/>
      <c r="S36" s="34"/>
      <c r="T36" s="32"/>
    </row>
    <row r="37" spans="1:20" ht="18.75" x14ac:dyDescent="0.3">
      <c r="A37" s="70"/>
      <c r="B37" s="55" t="s">
        <v>109</v>
      </c>
      <c r="C37" s="62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4"/>
      <c r="R37" s="32"/>
      <c r="S37" s="34"/>
      <c r="T37" s="32"/>
    </row>
    <row r="38" spans="1:20" ht="18.75" x14ac:dyDescent="0.3">
      <c r="A38" s="70"/>
      <c r="B38" s="55" t="s">
        <v>79</v>
      </c>
      <c r="C38" s="62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4"/>
      <c r="R38" s="32"/>
      <c r="S38" s="34"/>
      <c r="T38" s="32"/>
    </row>
    <row r="39" spans="1:20" ht="18.75" x14ac:dyDescent="0.3">
      <c r="A39" s="71"/>
      <c r="B39" s="55" t="s">
        <v>182</v>
      </c>
      <c r="C39" s="62">
        <v>1.2</v>
      </c>
      <c r="D39" s="7">
        <v>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4"/>
      <c r="R39" s="32"/>
      <c r="S39" s="34"/>
      <c r="T39" s="32"/>
    </row>
    <row r="40" spans="1:20" ht="18.75" x14ac:dyDescent="0.3">
      <c r="A40" s="69" t="s">
        <v>235</v>
      </c>
      <c r="B40" s="54" t="s">
        <v>35</v>
      </c>
      <c r="C40" s="75">
        <v>200</v>
      </c>
      <c r="D40" s="80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4"/>
      <c r="R40" s="32"/>
      <c r="S40" s="34"/>
      <c r="T40" s="32"/>
    </row>
    <row r="41" spans="1:20" x14ac:dyDescent="0.25">
      <c r="A41" s="70"/>
      <c r="B41" s="55" t="s">
        <v>97</v>
      </c>
      <c r="C41" s="62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0"/>
      <c r="B42" s="55" t="s">
        <v>80</v>
      </c>
      <c r="C42" s="62" t="s">
        <v>210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70"/>
      <c r="B43" s="55" t="s">
        <v>81</v>
      </c>
      <c r="C43" s="62" t="s">
        <v>211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25">
      <c r="A44" s="70"/>
      <c r="B44" s="55" t="s">
        <v>82</v>
      </c>
      <c r="C44" s="62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25">
      <c r="A45" s="70"/>
      <c r="B45" s="55" t="s">
        <v>98</v>
      </c>
      <c r="C45" s="62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0"/>
      <c r="B46" s="55" t="s">
        <v>110</v>
      </c>
      <c r="C46" s="62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1"/>
      <c r="B47" s="55" t="s">
        <v>149</v>
      </c>
      <c r="C47" s="62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25">
      <c r="A48" s="69" t="s">
        <v>236</v>
      </c>
      <c r="B48" s="54" t="s">
        <v>36</v>
      </c>
      <c r="C48" s="75">
        <v>80</v>
      </c>
      <c r="D48" s="80"/>
      <c r="E48" s="8">
        <v>10.64</v>
      </c>
      <c r="F48" s="8">
        <v>3.76</v>
      </c>
      <c r="G48" s="8">
        <v>7.67</v>
      </c>
      <c r="H48" s="8">
        <v>107</v>
      </c>
      <c r="I48" s="8">
        <v>7.0000000000000007E-2</v>
      </c>
      <c r="J48" s="8">
        <v>0.34</v>
      </c>
      <c r="K48" s="8">
        <v>21</v>
      </c>
      <c r="L48" s="8">
        <v>42.7</v>
      </c>
      <c r="M48" s="8">
        <v>146.80000000000001</v>
      </c>
      <c r="N48" s="8">
        <v>24</v>
      </c>
      <c r="O48" s="8">
        <v>0.59</v>
      </c>
    </row>
    <row r="49" spans="1:15" x14ac:dyDescent="0.25">
      <c r="A49" s="70"/>
      <c r="B49" s="55" t="s">
        <v>99</v>
      </c>
      <c r="C49" s="62">
        <v>80</v>
      </c>
      <c r="D49" s="7">
        <v>74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0"/>
      <c r="B50" s="55" t="s">
        <v>127</v>
      </c>
      <c r="C50" s="62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0"/>
      <c r="B51" s="55" t="s">
        <v>91</v>
      </c>
      <c r="C51" s="62">
        <v>0.5</v>
      </c>
      <c r="D51" s="7">
        <v>0.5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70"/>
      <c r="B52" s="55" t="s">
        <v>75</v>
      </c>
      <c r="C52" s="62">
        <v>10</v>
      </c>
      <c r="D52" s="7">
        <v>10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0"/>
      <c r="B53" s="55" t="s">
        <v>87</v>
      </c>
      <c r="C53" s="62">
        <v>7</v>
      </c>
      <c r="D53" s="7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0"/>
      <c r="B54" s="55" t="s">
        <v>149</v>
      </c>
      <c r="C54" s="62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1"/>
      <c r="B55" s="55" t="s">
        <v>98</v>
      </c>
      <c r="C55" s="62">
        <v>7</v>
      </c>
      <c r="D55" s="7">
        <v>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69" t="s">
        <v>245</v>
      </c>
      <c r="B56" s="54" t="s">
        <v>37</v>
      </c>
      <c r="C56" s="75">
        <v>150</v>
      </c>
      <c r="D56" s="80"/>
      <c r="E56" s="8">
        <v>3.06</v>
      </c>
      <c r="F56" s="8">
        <v>4.8</v>
      </c>
      <c r="G56" s="8">
        <v>20.45</v>
      </c>
      <c r="H56" s="8">
        <v>137.25</v>
      </c>
      <c r="I56" s="8">
        <v>0.14000000000000001</v>
      </c>
      <c r="J56" s="8">
        <v>18.170000000000002</v>
      </c>
      <c r="K56" s="8">
        <v>25.5</v>
      </c>
      <c r="L56" s="8">
        <v>36.979999999999997</v>
      </c>
      <c r="M56" s="8">
        <v>27.75</v>
      </c>
      <c r="N56" s="8">
        <v>86.6</v>
      </c>
      <c r="O56" s="8">
        <v>0.01</v>
      </c>
    </row>
    <row r="57" spans="1:15" x14ac:dyDescent="0.25">
      <c r="A57" s="70"/>
      <c r="B57" s="55" t="s">
        <v>80</v>
      </c>
      <c r="C57" s="62" t="s">
        <v>212</v>
      </c>
      <c r="D57" s="7">
        <v>128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0"/>
      <c r="B58" s="55" t="s">
        <v>100</v>
      </c>
      <c r="C58" s="62">
        <v>23.7</v>
      </c>
      <c r="D58" s="7">
        <v>22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0"/>
      <c r="B59" s="55" t="s">
        <v>75</v>
      </c>
      <c r="C59" s="62">
        <v>5.3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71"/>
      <c r="B60" s="55" t="s">
        <v>149</v>
      </c>
      <c r="C60" s="62">
        <v>0.2</v>
      </c>
      <c r="D60" s="7">
        <v>0.2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69"/>
      <c r="B61" s="54" t="s">
        <v>151</v>
      </c>
      <c r="C61" s="75">
        <v>200</v>
      </c>
      <c r="D61" s="80"/>
      <c r="E61" s="8">
        <v>1</v>
      </c>
      <c r="F61" s="8">
        <v>0.2</v>
      </c>
      <c r="G61" s="8">
        <v>20.2</v>
      </c>
      <c r="H61" s="8">
        <v>92</v>
      </c>
      <c r="I61" s="8">
        <v>0.02</v>
      </c>
      <c r="J61" s="8">
        <v>4</v>
      </c>
      <c r="K61" s="8">
        <v>0</v>
      </c>
      <c r="L61" s="8">
        <v>14</v>
      </c>
      <c r="M61" s="8">
        <v>14</v>
      </c>
      <c r="N61" s="8">
        <v>8.8000000000000007</v>
      </c>
      <c r="O61" s="8">
        <v>1.8</v>
      </c>
    </row>
    <row r="62" spans="1:15" x14ac:dyDescent="0.25">
      <c r="A62" s="71"/>
      <c r="B62" s="55" t="s">
        <v>38</v>
      </c>
      <c r="C62" s="62">
        <v>200</v>
      </c>
      <c r="D62" s="7">
        <v>200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31"/>
      <c r="B63" s="54" t="s">
        <v>19</v>
      </c>
      <c r="C63" s="75">
        <v>50</v>
      </c>
      <c r="D63" s="80"/>
      <c r="E63" s="19">
        <v>3.8</v>
      </c>
      <c r="F63" s="24">
        <v>0.45</v>
      </c>
      <c r="G63" s="24">
        <v>24.9</v>
      </c>
      <c r="H63" s="24">
        <v>113.22</v>
      </c>
      <c r="I63" s="24">
        <v>0.08</v>
      </c>
      <c r="J63" s="24">
        <v>0</v>
      </c>
      <c r="K63" s="24">
        <v>0</v>
      </c>
      <c r="L63" s="24">
        <v>13.02</v>
      </c>
      <c r="M63" s="24">
        <v>41.5</v>
      </c>
      <c r="N63" s="24">
        <v>17.53</v>
      </c>
      <c r="O63" s="24">
        <v>0.8</v>
      </c>
    </row>
    <row r="64" spans="1:15" x14ac:dyDescent="0.25">
      <c r="A64" s="31"/>
      <c r="B64" s="54" t="s">
        <v>25</v>
      </c>
      <c r="C64" s="75">
        <v>50</v>
      </c>
      <c r="D64" s="80"/>
      <c r="E64" s="24">
        <v>2.75</v>
      </c>
      <c r="F64" s="24">
        <v>0.5</v>
      </c>
      <c r="G64" s="24">
        <v>17</v>
      </c>
      <c r="H64" s="24">
        <v>85</v>
      </c>
      <c r="I64" s="24">
        <v>0.09</v>
      </c>
      <c r="J64" s="24">
        <v>0</v>
      </c>
      <c r="K64" s="24">
        <v>0</v>
      </c>
      <c r="L64" s="24">
        <v>10.5</v>
      </c>
      <c r="M64" s="24">
        <v>87</v>
      </c>
      <c r="N64" s="24">
        <v>28.5</v>
      </c>
      <c r="O64" s="24">
        <v>1.8</v>
      </c>
    </row>
    <row r="65" spans="1:15" x14ac:dyDescent="0.25">
      <c r="A65" s="31"/>
      <c r="B65" s="54" t="s">
        <v>27</v>
      </c>
      <c r="C65" s="85"/>
      <c r="D65" s="86"/>
      <c r="E65" s="6">
        <f t="shared" ref="E65:O65" si="1">SUM(E30:E64)</f>
        <v>24.02</v>
      </c>
      <c r="F65" s="6">
        <f t="shared" si="1"/>
        <v>14.989999999999998</v>
      </c>
      <c r="G65" s="6">
        <f t="shared" si="1"/>
        <v>105.85</v>
      </c>
      <c r="H65" s="6">
        <f t="shared" si="1"/>
        <v>654.61</v>
      </c>
      <c r="I65" s="6">
        <f t="shared" si="1"/>
        <v>0.61</v>
      </c>
      <c r="J65" s="6">
        <f t="shared" si="1"/>
        <v>48.650000000000006</v>
      </c>
      <c r="K65" s="6">
        <f t="shared" si="1"/>
        <v>46.66</v>
      </c>
      <c r="L65" s="6">
        <f t="shared" si="1"/>
        <v>196.74</v>
      </c>
      <c r="M65" s="6">
        <f t="shared" si="1"/>
        <v>362.62</v>
      </c>
      <c r="N65" s="6">
        <f t="shared" si="1"/>
        <v>208.9</v>
      </c>
      <c r="O65" s="6">
        <f t="shared" si="1"/>
        <v>7.72</v>
      </c>
    </row>
    <row r="66" spans="1:15" x14ac:dyDescent="0.25">
      <c r="A66" s="31"/>
      <c r="B66" s="5" t="s">
        <v>206</v>
      </c>
      <c r="C66" s="87"/>
      <c r="D66" s="88"/>
      <c r="E66" s="40">
        <f>SUM(E28+E65)</f>
        <v>70.333999999999989</v>
      </c>
      <c r="F66" s="40">
        <f t="shared" ref="F66:O66" si="2">SUM(F28+F65)</f>
        <v>49.730000000000004</v>
      </c>
      <c r="G66" s="40">
        <f t="shared" si="2"/>
        <v>237.41499999999999</v>
      </c>
      <c r="H66" s="40">
        <f t="shared" si="2"/>
        <v>1528.393</v>
      </c>
      <c r="I66" s="40">
        <f t="shared" si="2"/>
        <v>0.99</v>
      </c>
      <c r="J66" s="40">
        <f t="shared" si="2"/>
        <v>55.170000000000009</v>
      </c>
      <c r="K66" s="40">
        <f t="shared" si="2"/>
        <v>47.139999999999993</v>
      </c>
      <c r="L66" s="40">
        <f t="shared" si="2"/>
        <v>668.35400000000004</v>
      </c>
      <c r="M66" s="40">
        <f t="shared" si="2"/>
        <v>992.83500000000004</v>
      </c>
      <c r="N66" s="40">
        <f t="shared" si="2"/>
        <v>326.79000000000002</v>
      </c>
      <c r="O66" s="40">
        <f t="shared" si="2"/>
        <v>11.442</v>
      </c>
    </row>
    <row r="67" spans="1:15" x14ac:dyDescent="0.25">
      <c r="A67" s="31"/>
      <c r="B67" s="76" t="s">
        <v>136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80"/>
    </row>
    <row r="68" spans="1:15" x14ac:dyDescent="0.25">
      <c r="A68" s="31"/>
      <c r="B68" s="54" t="s">
        <v>140</v>
      </c>
      <c r="C68" s="75">
        <v>200</v>
      </c>
      <c r="D68" s="80"/>
      <c r="E68" s="17">
        <v>5.8</v>
      </c>
      <c r="F68" s="17">
        <v>5</v>
      </c>
      <c r="G68" s="17">
        <v>8</v>
      </c>
      <c r="H68" s="17">
        <v>106</v>
      </c>
      <c r="I68" s="17">
        <v>0.08</v>
      </c>
      <c r="J68" s="17">
        <v>0.34</v>
      </c>
      <c r="K68" s="17">
        <v>1.4</v>
      </c>
      <c r="L68" s="17">
        <v>40</v>
      </c>
      <c r="M68" s="17">
        <v>240</v>
      </c>
      <c r="N68" s="17">
        <v>180</v>
      </c>
      <c r="O68" s="17">
        <v>0.2</v>
      </c>
    </row>
    <row r="69" spans="1:15" x14ac:dyDescent="0.25">
      <c r="A69" s="31"/>
      <c r="B69" s="54" t="s">
        <v>141</v>
      </c>
      <c r="C69" s="75">
        <v>25</v>
      </c>
      <c r="D69" s="80"/>
      <c r="E69" s="17">
        <v>0.98</v>
      </c>
      <c r="F69" s="17">
        <v>7.65</v>
      </c>
      <c r="G69" s="17">
        <v>15.63</v>
      </c>
      <c r="H69" s="17">
        <v>135.25</v>
      </c>
      <c r="I69" s="17"/>
      <c r="J69" s="17"/>
      <c r="K69" s="17"/>
      <c r="L69" s="17"/>
      <c r="M69" s="17"/>
      <c r="N69" s="17"/>
      <c r="O69" s="17"/>
    </row>
    <row r="70" spans="1:15" x14ac:dyDescent="0.25">
      <c r="A70" s="31"/>
      <c r="B70" s="54" t="s">
        <v>139</v>
      </c>
      <c r="C70" s="85"/>
      <c r="D70" s="86"/>
      <c r="E70" s="17">
        <f>SUM(E68:E69)</f>
        <v>6.7799999999999994</v>
      </c>
      <c r="F70" s="17">
        <f t="shared" ref="F70:O70" si="3">SUM(F68:F69)</f>
        <v>12.65</v>
      </c>
      <c r="G70" s="17">
        <f t="shared" si="3"/>
        <v>23.630000000000003</v>
      </c>
      <c r="H70" s="17">
        <f t="shared" si="3"/>
        <v>241.25</v>
      </c>
      <c r="I70" s="17">
        <f t="shared" si="3"/>
        <v>0.08</v>
      </c>
      <c r="J70" s="17">
        <f t="shared" si="3"/>
        <v>0.34</v>
      </c>
      <c r="K70" s="17">
        <f t="shared" si="3"/>
        <v>1.4</v>
      </c>
      <c r="L70" s="17">
        <f t="shared" si="3"/>
        <v>40</v>
      </c>
      <c r="M70" s="17">
        <f t="shared" si="3"/>
        <v>240</v>
      </c>
      <c r="N70" s="17">
        <f t="shared" si="3"/>
        <v>180</v>
      </c>
      <c r="O70" s="17">
        <f t="shared" si="3"/>
        <v>0.2</v>
      </c>
    </row>
    <row r="71" spans="1:15" x14ac:dyDescent="0.25">
      <c r="A71" s="31"/>
      <c r="B71" s="54" t="s">
        <v>28</v>
      </c>
      <c r="C71" s="87"/>
      <c r="D71" s="88"/>
      <c r="E71" s="6">
        <f>SUM(E28,E65,E70)</f>
        <v>77.11399999999999</v>
      </c>
      <c r="F71" s="40">
        <f t="shared" ref="F71:O71" si="4">SUM(F28,F65,F70)</f>
        <v>62.38</v>
      </c>
      <c r="G71" s="40">
        <f t="shared" si="4"/>
        <v>261.04500000000002</v>
      </c>
      <c r="H71" s="40">
        <f t="shared" si="4"/>
        <v>1769.643</v>
      </c>
      <c r="I71" s="40">
        <f t="shared" si="4"/>
        <v>1.07</v>
      </c>
      <c r="J71" s="40">
        <f t="shared" si="4"/>
        <v>55.510000000000012</v>
      </c>
      <c r="K71" s="40">
        <f t="shared" si="4"/>
        <v>48.539999999999992</v>
      </c>
      <c r="L71" s="40">
        <f t="shared" si="4"/>
        <v>708.35400000000004</v>
      </c>
      <c r="M71" s="40">
        <f t="shared" si="4"/>
        <v>1232.835</v>
      </c>
      <c r="N71" s="40">
        <f t="shared" si="4"/>
        <v>506.79</v>
      </c>
      <c r="O71" s="40">
        <f t="shared" si="4"/>
        <v>11.641999999999999</v>
      </c>
    </row>
  </sheetData>
  <mergeCells count="36">
    <mergeCell ref="E4:G4"/>
    <mergeCell ref="H4:H5"/>
    <mergeCell ref="I4:K4"/>
    <mergeCell ref="L4:O4"/>
    <mergeCell ref="A7:A15"/>
    <mergeCell ref="A16:A19"/>
    <mergeCell ref="A20:A23"/>
    <mergeCell ref="C68:D68"/>
    <mergeCell ref="C4:D4"/>
    <mergeCell ref="C7:D7"/>
    <mergeCell ref="C16:D16"/>
    <mergeCell ref="C20:D20"/>
    <mergeCell ref="C24:D24"/>
    <mergeCell ref="C25:D25"/>
    <mergeCell ref="C56:D56"/>
    <mergeCell ref="C61:D61"/>
    <mergeCell ref="A25:A27"/>
    <mergeCell ref="A6:O6"/>
    <mergeCell ref="A4:A5"/>
    <mergeCell ref="B4:B5"/>
    <mergeCell ref="C70:D71"/>
    <mergeCell ref="B67:O67"/>
    <mergeCell ref="C63:D63"/>
    <mergeCell ref="C64:D64"/>
    <mergeCell ref="C28:D28"/>
    <mergeCell ref="C65:D66"/>
    <mergeCell ref="A29:O29"/>
    <mergeCell ref="A30:A39"/>
    <mergeCell ref="A40:A47"/>
    <mergeCell ref="A48:A55"/>
    <mergeCell ref="C69:D69"/>
    <mergeCell ref="A56:A60"/>
    <mergeCell ref="A61:A62"/>
    <mergeCell ref="C30:D30"/>
    <mergeCell ref="C40:D40"/>
    <mergeCell ref="C48:D48"/>
  </mergeCells>
  <pageMargins left="0.7" right="0.7" top="0.75" bottom="0.75" header="0.3" footer="0.3"/>
  <pageSetup paperSize="9" scale="6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selection activeCell="B61" sqref="B61"/>
    </sheetView>
  </sheetViews>
  <sheetFormatPr defaultRowHeight="15" x14ac:dyDescent="0.25"/>
  <cols>
    <col min="1" max="1" width="14.42578125" customWidth="1"/>
    <col min="2" max="2" width="31.710937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 x14ac:dyDescent="0.25">
      <c r="A1" s="66" t="s">
        <v>273</v>
      </c>
      <c r="B1" s="66"/>
    </row>
    <row r="2" spans="1:18" ht="15.75" x14ac:dyDescent="0.25">
      <c r="A2" s="66" t="s">
        <v>274</v>
      </c>
      <c r="B2" s="66"/>
    </row>
    <row r="3" spans="1:18" ht="15.75" x14ac:dyDescent="0.25">
      <c r="A3" s="66" t="s">
        <v>270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8" ht="18.75" x14ac:dyDescent="0.3">
      <c r="A7" s="69" t="s">
        <v>237</v>
      </c>
      <c r="B7" s="54" t="s">
        <v>186</v>
      </c>
      <c r="C7" s="75">
        <v>200</v>
      </c>
      <c r="D7" s="80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8"/>
      <c r="R7" s="49"/>
    </row>
    <row r="8" spans="1:18" ht="18.75" x14ac:dyDescent="0.3">
      <c r="A8" s="70"/>
      <c r="B8" s="55" t="s">
        <v>86</v>
      </c>
      <c r="C8" s="62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8"/>
      <c r="R8" s="49"/>
    </row>
    <row r="9" spans="1:18" ht="18.75" x14ac:dyDescent="0.3">
      <c r="A9" s="70"/>
      <c r="B9" s="55" t="s">
        <v>187</v>
      </c>
      <c r="C9" s="62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8"/>
      <c r="R9" s="49"/>
    </row>
    <row r="10" spans="1:18" ht="18.75" x14ac:dyDescent="0.3">
      <c r="A10" s="70"/>
      <c r="B10" s="55" t="s">
        <v>117</v>
      </c>
      <c r="C10" s="62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8"/>
      <c r="R10" s="49"/>
    </row>
    <row r="11" spans="1:18" ht="18.75" x14ac:dyDescent="0.3">
      <c r="A11" s="71"/>
      <c r="B11" s="55" t="s">
        <v>75</v>
      </c>
      <c r="C11" s="62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8"/>
      <c r="R11" s="49"/>
    </row>
    <row r="12" spans="1:18" ht="18.75" x14ac:dyDescent="0.3">
      <c r="A12" s="69" t="s">
        <v>238</v>
      </c>
      <c r="B12" s="54" t="s">
        <v>31</v>
      </c>
      <c r="C12" s="75">
        <v>10</v>
      </c>
      <c r="D12" s="80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8"/>
      <c r="R12" s="49"/>
    </row>
    <row r="13" spans="1:18" ht="18.75" x14ac:dyDescent="0.3">
      <c r="A13" s="71"/>
      <c r="B13" s="55" t="s">
        <v>75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8"/>
      <c r="R13" s="49"/>
    </row>
    <row r="14" spans="1:18" ht="18.75" x14ac:dyDescent="0.3">
      <c r="A14" s="31"/>
      <c r="B14" s="54" t="s">
        <v>19</v>
      </c>
      <c r="C14" s="75">
        <v>50</v>
      </c>
      <c r="D14" s="80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8"/>
      <c r="R14" s="49"/>
    </row>
    <row r="15" spans="1:18" ht="18.75" x14ac:dyDescent="0.3">
      <c r="A15" s="69" t="s">
        <v>233</v>
      </c>
      <c r="B15" s="57" t="s">
        <v>32</v>
      </c>
      <c r="C15" s="75" t="s">
        <v>40</v>
      </c>
      <c r="D15" s="80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8"/>
      <c r="R15" s="49"/>
    </row>
    <row r="16" spans="1:18" ht="18.75" x14ac:dyDescent="0.3">
      <c r="A16" s="70"/>
      <c r="B16" s="55" t="s">
        <v>95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8"/>
      <c r="R16" s="49"/>
    </row>
    <row r="17" spans="1:18" ht="18.75" x14ac:dyDescent="0.3">
      <c r="A17" s="70"/>
      <c r="B17" s="55" t="s">
        <v>90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8"/>
      <c r="R17" s="49"/>
    </row>
    <row r="18" spans="1:18" ht="18.75" x14ac:dyDescent="0.3">
      <c r="A18" s="71"/>
      <c r="B18" s="55" t="s">
        <v>96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8"/>
      <c r="R18" s="49"/>
    </row>
    <row r="19" spans="1:18" ht="18.75" x14ac:dyDescent="0.3">
      <c r="A19" s="69" t="s">
        <v>239</v>
      </c>
      <c r="B19" s="54" t="s">
        <v>48</v>
      </c>
      <c r="C19" s="75">
        <v>50</v>
      </c>
      <c r="D19" s="80"/>
      <c r="E19" s="22">
        <v>0.48099999999999998</v>
      </c>
      <c r="F19" s="22">
        <v>2.2999999999999998</v>
      </c>
      <c r="G19" s="22">
        <v>4.9960000000000004</v>
      </c>
      <c r="H19" s="22">
        <v>41.363999999999997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8"/>
      <c r="R19" s="49"/>
    </row>
    <row r="20" spans="1:18" ht="18.75" x14ac:dyDescent="0.3">
      <c r="A20" s="70"/>
      <c r="B20" s="55" t="s">
        <v>81</v>
      </c>
      <c r="C20" s="64">
        <v>45</v>
      </c>
      <c r="D20" s="65">
        <v>43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8"/>
      <c r="R20" s="49"/>
    </row>
    <row r="21" spans="1:18" ht="18.75" x14ac:dyDescent="0.3">
      <c r="A21" s="70"/>
      <c r="B21" s="55" t="s">
        <v>79</v>
      </c>
      <c r="C21" s="64">
        <v>5</v>
      </c>
      <c r="D21" s="65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8"/>
      <c r="R21" s="49"/>
    </row>
    <row r="22" spans="1:18" ht="18.75" x14ac:dyDescent="0.3">
      <c r="A22" s="71"/>
      <c r="B22" s="55" t="s">
        <v>90</v>
      </c>
      <c r="C22" s="64">
        <v>3</v>
      </c>
      <c r="D22" s="65">
        <v>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8"/>
      <c r="R22" s="49"/>
    </row>
    <row r="23" spans="1:18" ht="18.75" x14ac:dyDescent="0.3">
      <c r="A23" s="31"/>
      <c r="B23" s="54" t="s">
        <v>20</v>
      </c>
      <c r="C23" s="75"/>
      <c r="D23" s="80"/>
      <c r="E23" s="6">
        <f t="shared" ref="E23:O23" si="0">SUM(E7:E22)</f>
        <v>10.684999999999999</v>
      </c>
      <c r="F23" s="22">
        <f t="shared" si="0"/>
        <v>16.43</v>
      </c>
      <c r="G23" s="22">
        <f t="shared" si="0"/>
        <v>59.801000000000002</v>
      </c>
      <c r="H23" s="22">
        <f t="shared" si="0"/>
        <v>417.21699999999998</v>
      </c>
      <c r="I23" s="22">
        <f t="shared" si="0"/>
        <v>0.23399999999999999</v>
      </c>
      <c r="J23" s="22">
        <f t="shared" si="0"/>
        <v>1.6989999999999998</v>
      </c>
      <c r="K23" s="22">
        <f t="shared" si="0"/>
        <v>89.628</v>
      </c>
      <c r="L23" s="22">
        <f t="shared" si="0"/>
        <v>206.22300000000001</v>
      </c>
      <c r="M23" s="22">
        <f t="shared" si="0"/>
        <v>245.23</v>
      </c>
      <c r="N23" s="22">
        <f t="shared" si="0"/>
        <v>76.89</v>
      </c>
      <c r="O23" s="22">
        <f t="shared" si="0"/>
        <v>2.125</v>
      </c>
      <c r="Q23" s="50"/>
      <c r="R23" s="49"/>
    </row>
    <row r="24" spans="1:18" ht="18.75" x14ac:dyDescent="0.3">
      <c r="A24" s="75" t="s">
        <v>21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80"/>
      <c r="Q24" s="50"/>
      <c r="R24" s="49"/>
    </row>
    <row r="25" spans="1:18" ht="18.75" x14ac:dyDescent="0.3">
      <c r="A25" s="69" t="s">
        <v>226</v>
      </c>
      <c r="B25" s="54" t="s">
        <v>52</v>
      </c>
      <c r="C25" s="75">
        <v>60</v>
      </c>
      <c r="D25" s="80"/>
      <c r="E25" s="8">
        <v>0.85</v>
      </c>
      <c r="F25" s="8">
        <v>3.05</v>
      </c>
      <c r="G25" s="8">
        <v>5.41</v>
      </c>
      <c r="H25" s="8">
        <v>52.44</v>
      </c>
      <c r="I25" s="8">
        <v>0.02</v>
      </c>
      <c r="J25" s="8">
        <v>19.47</v>
      </c>
      <c r="K25" s="8">
        <v>0</v>
      </c>
      <c r="L25" s="8">
        <v>22.42</v>
      </c>
      <c r="M25" s="8">
        <v>9.1</v>
      </c>
      <c r="N25" s="8">
        <v>16.57</v>
      </c>
      <c r="O25" s="8">
        <v>0.31</v>
      </c>
      <c r="Q25" s="50"/>
      <c r="R25" s="51"/>
    </row>
    <row r="26" spans="1:18" ht="18.75" x14ac:dyDescent="0.3">
      <c r="A26" s="70"/>
      <c r="B26" s="55" t="s">
        <v>97</v>
      </c>
      <c r="C26" s="62">
        <v>59.4</v>
      </c>
      <c r="D26" s="7">
        <v>47.4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0"/>
      <c r="R26" s="51"/>
    </row>
    <row r="27" spans="1:18" ht="18.75" x14ac:dyDescent="0.3">
      <c r="A27" s="70"/>
      <c r="B27" s="55" t="s">
        <v>81</v>
      </c>
      <c r="C27" s="62">
        <v>6</v>
      </c>
      <c r="D27" s="7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0"/>
      <c r="R27" s="51"/>
    </row>
    <row r="28" spans="1:18" ht="18.75" x14ac:dyDescent="0.3">
      <c r="A28" s="70"/>
      <c r="B28" s="55" t="s">
        <v>90</v>
      </c>
      <c r="C28" s="62">
        <v>2.5</v>
      </c>
      <c r="D28" s="7">
        <v>2.5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0"/>
      <c r="R28" s="51"/>
    </row>
    <row r="29" spans="1:18" ht="18.75" x14ac:dyDescent="0.3">
      <c r="A29" s="70"/>
      <c r="B29" s="55" t="s">
        <v>98</v>
      </c>
      <c r="C29" s="62">
        <v>2.5</v>
      </c>
      <c r="D29" s="7">
        <v>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50"/>
      <c r="R29" s="51"/>
    </row>
    <row r="30" spans="1:18" x14ac:dyDescent="0.25">
      <c r="A30" s="71"/>
      <c r="B30" s="55" t="s">
        <v>149</v>
      </c>
      <c r="C30" s="62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69" t="s">
        <v>240</v>
      </c>
      <c r="B31" s="54" t="s">
        <v>41</v>
      </c>
      <c r="C31" s="75">
        <v>200</v>
      </c>
      <c r="D31" s="80"/>
      <c r="E31" s="8">
        <v>4.3899999999999997</v>
      </c>
      <c r="F31" s="8">
        <v>4.22</v>
      </c>
      <c r="G31" s="8">
        <v>13.06</v>
      </c>
      <c r="H31" s="8">
        <v>107.8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18" x14ac:dyDescent="0.25">
      <c r="A32" s="70"/>
      <c r="B32" s="55" t="s">
        <v>80</v>
      </c>
      <c r="C32" s="62" t="s">
        <v>213</v>
      </c>
      <c r="D32" s="7">
        <v>60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0"/>
      <c r="B33" s="55" t="s">
        <v>101</v>
      </c>
      <c r="C33" s="62">
        <v>16.2</v>
      </c>
      <c r="D33" s="7">
        <v>16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81</v>
      </c>
      <c r="C34" s="62" t="s">
        <v>211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82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0"/>
      <c r="B36" s="55" t="s">
        <v>149</v>
      </c>
      <c r="C36" s="62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1"/>
      <c r="B37" s="55" t="s">
        <v>75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9" t="s">
        <v>275</v>
      </c>
      <c r="B38" s="54" t="s">
        <v>42</v>
      </c>
      <c r="C38" s="75" t="s">
        <v>43</v>
      </c>
      <c r="D38" s="80"/>
      <c r="E38" s="8">
        <v>15.522</v>
      </c>
      <c r="F38" s="8">
        <v>18.559999999999999</v>
      </c>
      <c r="G38" s="8">
        <v>4.2039999999999997</v>
      </c>
      <c r="H38" s="8">
        <v>252.82</v>
      </c>
      <c r="I38" s="8">
        <v>7.3999999999999996E-2</v>
      </c>
      <c r="J38" s="8">
        <v>9.64</v>
      </c>
      <c r="K38" s="8">
        <v>0.109</v>
      </c>
      <c r="L38" s="8">
        <v>26.094999999999999</v>
      </c>
      <c r="M38" s="8">
        <v>13.619</v>
      </c>
      <c r="N38" s="8">
        <v>16.646000000000001</v>
      </c>
      <c r="O38" s="8">
        <v>1.9279999999999999</v>
      </c>
    </row>
    <row r="39" spans="1:15" x14ac:dyDescent="0.25">
      <c r="A39" s="70"/>
      <c r="B39" s="55" t="s">
        <v>102</v>
      </c>
      <c r="C39" s="62">
        <v>112</v>
      </c>
      <c r="D39" s="7">
        <v>109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0"/>
      <c r="B40" s="55" t="s">
        <v>31</v>
      </c>
      <c r="C40" s="62">
        <v>3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0"/>
      <c r="B41" s="55" t="s">
        <v>82</v>
      </c>
      <c r="C41" s="62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0"/>
      <c r="B42" s="55" t="s">
        <v>103</v>
      </c>
      <c r="C42" s="62">
        <v>3</v>
      </c>
      <c r="D42" s="7">
        <v>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0"/>
      <c r="B43" s="55" t="s">
        <v>104</v>
      </c>
      <c r="C43" s="62">
        <v>3.5</v>
      </c>
      <c r="D43" s="7">
        <v>3.5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0"/>
      <c r="B44" s="55" t="s">
        <v>90</v>
      </c>
      <c r="C44" s="62">
        <v>1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0"/>
      <c r="B45" s="55" t="s">
        <v>98</v>
      </c>
      <c r="C45" s="62">
        <v>1.5</v>
      </c>
      <c r="D45" s="7">
        <v>1.5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1"/>
      <c r="B46" s="55" t="s">
        <v>149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9" t="s">
        <v>229</v>
      </c>
      <c r="B47" s="54" t="s">
        <v>62</v>
      </c>
      <c r="C47" s="75">
        <v>150</v>
      </c>
      <c r="D47" s="80"/>
      <c r="E47" s="24">
        <v>5.52</v>
      </c>
      <c r="F47" s="24">
        <v>4.5199999999999996</v>
      </c>
      <c r="G47" s="24">
        <v>26.45</v>
      </c>
      <c r="H47" s="24">
        <v>168.45</v>
      </c>
      <c r="I47" s="24">
        <v>0.06</v>
      </c>
      <c r="J47" s="24">
        <v>0</v>
      </c>
      <c r="K47" s="24">
        <v>21</v>
      </c>
      <c r="L47" s="24">
        <v>4.8600000000000003</v>
      </c>
      <c r="M47" s="24">
        <v>37.17</v>
      </c>
      <c r="N47" s="24">
        <v>21.12</v>
      </c>
      <c r="O47" s="24">
        <v>1.1100000000000001</v>
      </c>
    </row>
    <row r="48" spans="1:15" x14ac:dyDescent="0.25">
      <c r="A48" s="70"/>
      <c r="B48" s="55" t="s">
        <v>123</v>
      </c>
      <c r="C48" s="62">
        <v>51</v>
      </c>
      <c r="D48" s="7">
        <v>51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0"/>
      <c r="B49" s="55" t="s">
        <v>149</v>
      </c>
      <c r="C49" s="62">
        <v>0.3</v>
      </c>
      <c r="D49" s="7">
        <v>0.3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1"/>
      <c r="B50" s="55" t="s">
        <v>75</v>
      </c>
      <c r="C50" s="62">
        <v>5.3</v>
      </c>
      <c r="D50" s="7">
        <v>5.3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69" t="s">
        <v>230</v>
      </c>
      <c r="B51" s="54" t="s">
        <v>152</v>
      </c>
      <c r="C51" s="75">
        <v>200</v>
      </c>
      <c r="D51" s="80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 x14ac:dyDescent="0.25">
      <c r="A52" s="70"/>
      <c r="B52" s="55" t="s">
        <v>88</v>
      </c>
      <c r="C52" s="62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1"/>
      <c r="B53" s="55" t="s">
        <v>90</v>
      </c>
      <c r="C53" s="62">
        <v>20</v>
      </c>
      <c r="D53" s="7">
        <v>20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31"/>
      <c r="B54" s="54" t="s">
        <v>19</v>
      </c>
      <c r="C54" s="75">
        <v>50</v>
      </c>
      <c r="D54" s="80"/>
      <c r="E54" s="19">
        <v>3.8</v>
      </c>
      <c r="F54" s="24">
        <v>0.45</v>
      </c>
      <c r="G54" s="24">
        <v>24.9</v>
      </c>
      <c r="H54" s="24">
        <v>113.22</v>
      </c>
      <c r="I54" s="24">
        <v>0.08</v>
      </c>
      <c r="J54" s="24">
        <v>0</v>
      </c>
      <c r="K54" s="24">
        <v>0</v>
      </c>
      <c r="L54" s="24">
        <v>13.02</v>
      </c>
      <c r="M54" s="24">
        <v>41.5</v>
      </c>
      <c r="N54" s="24">
        <v>17.53</v>
      </c>
      <c r="O54" s="24">
        <v>0.8</v>
      </c>
    </row>
    <row r="55" spans="1:15" x14ac:dyDescent="0.25">
      <c r="A55" s="31"/>
      <c r="B55" s="54" t="s">
        <v>25</v>
      </c>
      <c r="C55" s="75">
        <v>50</v>
      </c>
      <c r="D55" s="80"/>
      <c r="E55" s="24">
        <v>2.75</v>
      </c>
      <c r="F55" s="24">
        <v>0.5</v>
      </c>
      <c r="G55" s="24">
        <v>17</v>
      </c>
      <c r="H55" s="24">
        <v>85</v>
      </c>
      <c r="I55" s="24">
        <v>0.09</v>
      </c>
      <c r="J55" s="24">
        <v>0</v>
      </c>
      <c r="K55" s="24">
        <v>0</v>
      </c>
      <c r="L55" s="24">
        <v>10.5</v>
      </c>
      <c r="M55" s="24">
        <v>87</v>
      </c>
      <c r="N55" s="24">
        <v>28.5</v>
      </c>
      <c r="O55" s="24">
        <v>1.8</v>
      </c>
    </row>
    <row r="56" spans="1:15" x14ac:dyDescent="0.25">
      <c r="A56" s="31"/>
      <c r="B56" s="54" t="s">
        <v>27</v>
      </c>
      <c r="C56" s="85"/>
      <c r="D56" s="86"/>
      <c r="E56" s="6">
        <f t="shared" ref="E56:O56" si="1">SUM(E25:E55)</f>
        <v>32.872</v>
      </c>
      <c r="F56" s="6">
        <f t="shared" si="1"/>
        <v>31.299999999999997</v>
      </c>
      <c r="G56" s="6">
        <f t="shared" si="1"/>
        <v>115.78399999999999</v>
      </c>
      <c r="H56" s="6">
        <f t="shared" si="1"/>
        <v>873.93000000000006</v>
      </c>
      <c r="I56" s="6">
        <f t="shared" si="1"/>
        <v>0.51400000000000001</v>
      </c>
      <c r="J56" s="6">
        <f t="shared" si="1"/>
        <v>33.927999999999997</v>
      </c>
      <c r="K56" s="6">
        <f t="shared" si="1"/>
        <v>21.109000000000002</v>
      </c>
      <c r="L56" s="6">
        <f t="shared" si="1"/>
        <v>113.755</v>
      </c>
      <c r="M56" s="6">
        <f t="shared" si="1"/>
        <v>261.72899999999998</v>
      </c>
      <c r="N56" s="6">
        <f t="shared" si="1"/>
        <v>128.60599999999999</v>
      </c>
      <c r="O56" s="6">
        <f t="shared" si="1"/>
        <v>7.7479999999999993</v>
      </c>
    </row>
    <row r="57" spans="1:15" x14ac:dyDescent="0.25">
      <c r="A57" s="31"/>
      <c r="B57" s="5" t="s">
        <v>206</v>
      </c>
      <c r="C57" s="87"/>
      <c r="D57" s="88"/>
      <c r="E57" s="40">
        <f>SUM(E23+E56)</f>
        <v>43.557000000000002</v>
      </c>
      <c r="F57" s="40">
        <f t="shared" ref="F57:O57" si="2">SUM(F23+F56)</f>
        <v>47.73</v>
      </c>
      <c r="G57" s="40">
        <f t="shared" si="2"/>
        <v>175.58499999999998</v>
      </c>
      <c r="H57" s="40">
        <f t="shared" si="2"/>
        <v>1291.1469999999999</v>
      </c>
      <c r="I57" s="40">
        <f t="shared" si="2"/>
        <v>0.748</v>
      </c>
      <c r="J57" s="40">
        <f t="shared" si="2"/>
        <v>35.626999999999995</v>
      </c>
      <c r="K57" s="40">
        <f t="shared" si="2"/>
        <v>110.73699999999999</v>
      </c>
      <c r="L57" s="40">
        <f t="shared" si="2"/>
        <v>319.97800000000001</v>
      </c>
      <c r="M57" s="40">
        <f t="shared" si="2"/>
        <v>506.95899999999995</v>
      </c>
      <c r="N57" s="40">
        <f t="shared" si="2"/>
        <v>205.49599999999998</v>
      </c>
      <c r="O57" s="40">
        <f t="shared" si="2"/>
        <v>9.8729999999999993</v>
      </c>
    </row>
    <row r="58" spans="1:15" x14ac:dyDescent="0.25">
      <c r="A58" s="31"/>
      <c r="B58" s="76" t="s">
        <v>136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80"/>
    </row>
    <row r="59" spans="1:15" x14ac:dyDescent="0.25">
      <c r="A59" s="31"/>
      <c r="B59" s="54" t="s">
        <v>142</v>
      </c>
      <c r="C59" s="75">
        <v>200</v>
      </c>
      <c r="D59" s="80"/>
      <c r="E59" s="17">
        <v>0.8</v>
      </c>
      <c r="F59" s="17">
        <v>0.3</v>
      </c>
      <c r="G59" s="17">
        <v>2.86</v>
      </c>
      <c r="H59" s="17">
        <v>18</v>
      </c>
      <c r="I59" s="17">
        <v>0.01</v>
      </c>
      <c r="J59" s="17">
        <v>0.03</v>
      </c>
      <c r="K59" s="17">
        <v>0.1</v>
      </c>
      <c r="L59" s="17">
        <v>2</v>
      </c>
      <c r="M59" s="17">
        <v>22.4</v>
      </c>
      <c r="N59" s="17">
        <v>17.2</v>
      </c>
      <c r="O59" s="17">
        <v>0.02</v>
      </c>
    </row>
    <row r="60" spans="1:15" x14ac:dyDescent="0.25">
      <c r="A60" s="31"/>
      <c r="B60" s="54" t="s">
        <v>138</v>
      </c>
      <c r="C60" s="75">
        <v>30</v>
      </c>
      <c r="D60" s="80"/>
      <c r="E60" s="17">
        <v>2.25</v>
      </c>
      <c r="F60" s="17">
        <v>2.94</v>
      </c>
      <c r="G60" s="17">
        <v>22.32</v>
      </c>
      <c r="H60" s="17">
        <v>125.1</v>
      </c>
      <c r="I60" s="17">
        <v>0.02</v>
      </c>
      <c r="J60" s="17">
        <v>0.02</v>
      </c>
      <c r="K60" s="17"/>
      <c r="L60" s="17">
        <v>3</v>
      </c>
      <c r="M60" s="17">
        <v>8.6999999999999993</v>
      </c>
      <c r="N60" s="17">
        <v>27</v>
      </c>
      <c r="O60" s="17">
        <v>0.63</v>
      </c>
    </row>
    <row r="61" spans="1:15" x14ac:dyDescent="0.25">
      <c r="A61" s="31"/>
      <c r="B61" s="54" t="s">
        <v>139</v>
      </c>
      <c r="C61" s="85"/>
      <c r="D61" s="86"/>
      <c r="E61" s="17">
        <f>SUM(E59:E60)</f>
        <v>3.05</v>
      </c>
      <c r="F61" s="17">
        <f t="shared" ref="F61:O61" si="3">SUM(F59:F60)</f>
        <v>3.2399999999999998</v>
      </c>
      <c r="G61" s="17">
        <f t="shared" si="3"/>
        <v>25.18</v>
      </c>
      <c r="H61" s="17">
        <f t="shared" si="3"/>
        <v>143.1</v>
      </c>
      <c r="I61" s="17">
        <f t="shared" si="3"/>
        <v>0.03</v>
      </c>
      <c r="J61" s="17">
        <f t="shared" si="3"/>
        <v>0.05</v>
      </c>
      <c r="K61" s="17">
        <f t="shared" si="3"/>
        <v>0.1</v>
      </c>
      <c r="L61" s="17">
        <f t="shared" si="3"/>
        <v>5</v>
      </c>
      <c r="M61" s="17">
        <f t="shared" si="3"/>
        <v>31.099999999999998</v>
      </c>
      <c r="N61" s="17">
        <f t="shared" si="3"/>
        <v>44.2</v>
      </c>
      <c r="O61" s="17">
        <f t="shared" si="3"/>
        <v>0.65</v>
      </c>
    </row>
    <row r="62" spans="1:15" x14ac:dyDescent="0.25">
      <c r="A62" s="31"/>
      <c r="B62" s="54" t="s">
        <v>28</v>
      </c>
      <c r="C62" s="87"/>
      <c r="D62" s="88"/>
      <c r="E62" s="6">
        <f>SUM(E23,E56,E61)</f>
        <v>46.606999999999999</v>
      </c>
      <c r="F62" s="17">
        <f t="shared" ref="F62:O62" si="4">SUM(F23,F56,F61)</f>
        <v>50.97</v>
      </c>
      <c r="G62" s="17">
        <f t="shared" si="4"/>
        <v>200.76499999999999</v>
      </c>
      <c r="H62" s="17">
        <f t="shared" si="4"/>
        <v>1434.2469999999998</v>
      </c>
      <c r="I62" s="17">
        <f t="shared" si="4"/>
        <v>0.77800000000000002</v>
      </c>
      <c r="J62" s="17">
        <f t="shared" si="4"/>
        <v>35.676999999999992</v>
      </c>
      <c r="K62" s="17">
        <f t="shared" si="4"/>
        <v>110.83699999999999</v>
      </c>
      <c r="L62" s="17">
        <f t="shared" si="4"/>
        <v>324.97800000000001</v>
      </c>
      <c r="M62" s="17">
        <f t="shared" si="4"/>
        <v>538.05899999999997</v>
      </c>
      <c r="N62" s="17">
        <f t="shared" si="4"/>
        <v>249.69599999999997</v>
      </c>
      <c r="O62" s="17">
        <f t="shared" si="4"/>
        <v>10.523</v>
      </c>
    </row>
    <row r="63" spans="1:1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36">
    <mergeCell ref="C61:D62"/>
    <mergeCell ref="C54:D54"/>
    <mergeCell ref="C55:D55"/>
    <mergeCell ref="C56:D57"/>
    <mergeCell ref="C59:D59"/>
    <mergeCell ref="C60:D60"/>
    <mergeCell ref="B58:O58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A47:A50"/>
    <mergeCell ref="A51:A53"/>
    <mergeCell ref="A19:A22"/>
    <mergeCell ref="A24:O24"/>
    <mergeCell ref="A25:A30"/>
    <mergeCell ref="A31:A37"/>
    <mergeCell ref="A38:A46"/>
    <mergeCell ref="C47:D47"/>
    <mergeCell ref="C51:D51"/>
    <mergeCell ref="C23:D23"/>
    <mergeCell ref="C25:D25"/>
    <mergeCell ref="C31:D31"/>
    <mergeCell ref="C38:D38"/>
    <mergeCell ref="C19:D19"/>
  </mergeCells>
  <pageMargins left="0.7" right="0.7" top="0.75" bottom="0.75" header="0.3" footer="0.3"/>
  <pageSetup paperSize="9" scale="72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31" workbookViewId="0">
      <selection activeCell="C56" sqref="C56:D57"/>
    </sheetView>
  </sheetViews>
  <sheetFormatPr defaultRowHeight="15" x14ac:dyDescent="0.25"/>
  <cols>
    <col min="1" max="1" width="13.85546875" customWidth="1"/>
    <col min="2" max="2" width="25.8554687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x14ac:dyDescent="0.25">
      <c r="A1" s="4" t="s">
        <v>276</v>
      </c>
      <c r="B1" s="4"/>
    </row>
    <row r="2" spans="1:18" x14ac:dyDescent="0.25">
      <c r="A2" s="4" t="s">
        <v>277</v>
      </c>
      <c r="B2" s="4"/>
    </row>
    <row r="3" spans="1:18" x14ac:dyDescent="0.25">
      <c r="A3" s="4" t="s">
        <v>270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8" ht="18.75" x14ac:dyDescent="0.3">
      <c r="A7" s="69" t="s">
        <v>246</v>
      </c>
      <c r="B7" s="54" t="s">
        <v>55</v>
      </c>
      <c r="C7" s="75" t="s">
        <v>47</v>
      </c>
      <c r="D7" s="80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.75" x14ac:dyDescent="0.3">
      <c r="A8" s="70"/>
      <c r="B8" s="55" t="s">
        <v>105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70"/>
      <c r="B9" s="55" t="s">
        <v>86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70"/>
      <c r="B10" s="55" t="s">
        <v>75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71"/>
      <c r="B11" s="55" t="s">
        <v>149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69" t="s">
        <v>226</v>
      </c>
      <c r="B12" s="54" t="s">
        <v>45</v>
      </c>
      <c r="C12" s="75">
        <v>15</v>
      </c>
      <c r="D12" s="80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.75" x14ac:dyDescent="0.3">
      <c r="A13" s="71"/>
      <c r="B13" s="55" t="s">
        <v>106</v>
      </c>
      <c r="C13" s="55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69" t="s">
        <v>247</v>
      </c>
      <c r="B14" s="54" t="s">
        <v>46</v>
      </c>
      <c r="C14" s="75">
        <v>200</v>
      </c>
      <c r="D14" s="80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.75" x14ac:dyDescent="0.3">
      <c r="A15" s="70"/>
      <c r="B15" s="55" t="s">
        <v>107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 x14ac:dyDescent="0.3">
      <c r="A16" s="70"/>
      <c r="B16" s="55" t="s">
        <v>86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 x14ac:dyDescent="0.3">
      <c r="A17" s="71"/>
      <c r="B17" s="55" t="s">
        <v>90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31"/>
      <c r="B18" s="54" t="s">
        <v>19</v>
      </c>
      <c r="C18" s="75">
        <v>50</v>
      </c>
      <c r="D18" s="80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.75" x14ac:dyDescent="0.3">
      <c r="A19" s="31"/>
      <c r="B19" s="54" t="s">
        <v>158</v>
      </c>
      <c r="C19" s="75">
        <v>50</v>
      </c>
      <c r="D19" s="80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.75" x14ac:dyDescent="0.3">
      <c r="A20" s="31"/>
      <c r="B20" s="54" t="s">
        <v>20</v>
      </c>
      <c r="C20" s="75"/>
      <c r="D20" s="80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.75" x14ac:dyDescent="0.3">
      <c r="A21" s="75" t="s">
        <v>21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80"/>
      <c r="Q21" s="32"/>
      <c r="R21" s="32"/>
    </row>
    <row r="22" spans="1:18" ht="18.75" x14ac:dyDescent="0.3">
      <c r="A22" s="69" t="s">
        <v>239</v>
      </c>
      <c r="B22" s="54" t="s">
        <v>48</v>
      </c>
      <c r="C22" s="75">
        <v>60</v>
      </c>
      <c r="D22" s="80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2"/>
      <c r="R22" s="32"/>
    </row>
    <row r="23" spans="1:18" ht="18.75" x14ac:dyDescent="0.3">
      <c r="A23" s="70"/>
      <c r="B23" s="55" t="s">
        <v>81</v>
      </c>
      <c r="C23" s="62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 x14ac:dyDescent="0.3">
      <c r="A24" s="70"/>
      <c r="B24" s="55" t="s">
        <v>188</v>
      </c>
      <c r="C24" s="62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.75" x14ac:dyDescent="0.3">
      <c r="A25" s="71"/>
      <c r="B25" s="55" t="s">
        <v>90</v>
      </c>
      <c r="C25" s="62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.75" x14ac:dyDescent="0.3">
      <c r="A26" s="69" t="s">
        <v>248</v>
      </c>
      <c r="B26" s="54" t="s">
        <v>56</v>
      </c>
      <c r="C26" s="75">
        <v>200</v>
      </c>
      <c r="D26" s="80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4"/>
      <c r="R26" s="34"/>
    </row>
    <row r="27" spans="1:18" ht="18.75" x14ac:dyDescent="0.3">
      <c r="A27" s="70"/>
      <c r="B27" s="55" t="s">
        <v>108</v>
      </c>
      <c r="C27" s="62" t="s">
        <v>220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34"/>
    </row>
    <row r="28" spans="1:18" ht="18.75" x14ac:dyDescent="0.3">
      <c r="A28" s="70"/>
      <c r="B28" s="55" t="s">
        <v>97</v>
      </c>
      <c r="C28" s="62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 x14ac:dyDescent="0.3">
      <c r="A29" s="70"/>
      <c r="B29" s="55" t="s">
        <v>80</v>
      </c>
      <c r="C29" s="62" t="s">
        <v>221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x14ac:dyDescent="0.25">
      <c r="A30" s="70"/>
      <c r="B30" s="55" t="s">
        <v>82</v>
      </c>
      <c r="C30" s="62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70"/>
      <c r="B31" s="55" t="s">
        <v>103</v>
      </c>
      <c r="C31" s="62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25">
      <c r="A32" s="70"/>
      <c r="B32" s="55" t="s">
        <v>75</v>
      </c>
      <c r="C32" s="62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0"/>
      <c r="B33" s="55" t="s">
        <v>90</v>
      </c>
      <c r="C33" s="62">
        <v>4</v>
      </c>
      <c r="D33" s="7">
        <v>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109</v>
      </c>
      <c r="C34" s="62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149</v>
      </c>
      <c r="C35" s="62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0"/>
      <c r="B36" s="55" t="s">
        <v>110</v>
      </c>
      <c r="C36" s="62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1"/>
      <c r="B37" s="55" t="s">
        <v>81</v>
      </c>
      <c r="C37" s="62" t="s">
        <v>211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9" t="s">
        <v>249</v>
      </c>
      <c r="B38" s="54" t="s">
        <v>49</v>
      </c>
      <c r="C38" s="75">
        <v>230</v>
      </c>
      <c r="D38" s="80"/>
      <c r="E38" s="9">
        <v>21.29</v>
      </c>
      <c r="F38" s="9">
        <v>23.78</v>
      </c>
      <c r="G38" s="9">
        <v>21.79</v>
      </c>
      <c r="H38" s="9">
        <v>387.7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 x14ac:dyDescent="0.25">
      <c r="A39" s="70"/>
      <c r="B39" s="55" t="s">
        <v>110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0"/>
      <c r="B40" s="55" t="s">
        <v>80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0"/>
      <c r="B41" s="55" t="s">
        <v>82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0"/>
      <c r="B42" s="55" t="s">
        <v>103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0"/>
      <c r="B43" s="55" t="s">
        <v>98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1"/>
      <c r="B44" s="55" t="s">
        <v>149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69"/>
      <c r="B45" s="54" t="s">
        <v>154</v>
      </c>
      <c r="C45" s="75">
        <v>200</v>
      </c>
      <c r="D45" s="80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 x14ac:dyDescent="0.25">
      <c r="A46" s="71"/>
      <c r="B46" s="55" t="s">
        <v>132</v>
      </c>
      <c r="C46" s="62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31"/>
      <c r="B47" s="54" t="s">
        <v>19</v>
      </c>
      <c r="C47" s="75">
        <v>50</v>
      </c>
      <c r="D47" s="80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31"/>
      <c r="B48" s="54" t="s">
        <v>25</v>
      </c>
      <c r="C48" s="75">
        <v>50</v>
      </c>
      <c r="D48" s="80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31"/>
      <c r="B49" s="54" t="s">
        <v>27</v>
      </c>
      <c r="C49" s="85"/>
      <c r="D49" s="86"/>
      <c r="E49" s="6">
        <f t="shared" ref="E49:O49" si="1">SUM(E22:E48)</f>
        <v>30.68</v>
      </c>
      <c r="F49" s="6">
        <f t="shared" si="1"/>
        <v>28.77</v>
      </c>
      <c r="G49" s="6">
        <f t="shared" si="1"/>
        <v>190.62</v>
      </c>
      <c r="H49" s="6">
        <f t="shared" si="1"/>
        <v>780.64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 x14ac:dyDescent="0.25">
      <c r="A50" s="31"/>
      <c r="B50" s="5" t="s">
        <v>206</v>
      </c>
      <c r="C50" s="87"/>
      <c r="D50" s="88"/>
      <c r="E50" s="40">
        <f>SUM(E20+E49)</f>
        <v>55.097000000000001</v>
      </c>
      <c r="F50" s="40">
        <f t="shared" ref="F50:O50" si="2">SUM(F20+F49)</f>
        <v>57.372999999999998</v>
      </c>
      <c r="G50" s="40">
        <f t="shared" si="2"/>
        <v>245.75</v>
      </c>
      <c r="H50" s="40">
        <f t="shared" si="2"/>
        <v>1345.65</v>
      </c>
      <c r="I50" s="40">
        <f t="shared" si="2"/>
        <v>0.66400000000000003</v>
      </c>
      <c r="J50" s="40">
        <f t="shared" si="2"/>
        <v>46.481999999999999</v>
      </c>
      <c r="K50" s="40">
        <f t="shared" si="2"/>
        <v>399.012</v>
      </c>
      <c r="L50" s="40">
        <f t="shared" si="2"/>
        <v>432.67699999999996</v>
      </c>
      <c r="M50" s="40">
        <f t="shared" si="2"/>
        <v>871.05500000000006</v>
      </c>
      <c r="N50" s="40">
        <f t="shared" si="2"/>
        <v>237.54000000000002</v>
      </c>
      <c r="O50" s="40">
        <f t="shared" si="2"/>
        <v>13.935</v>
      </c>
    </row>
    <row r="51" spans="1:16" x14ac:dyDescent="0.25">
      <c r="A51" s="75" t="s">
        <v>136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0"/>
    </row>
    <row r="52" spans="1:16" x14ac:dyDescent="0.25">
      <c r="A52" s="69" t="s">
        <v>250</v>
      </c>
      <c r="B52" s="54" t="s">
        <v>145</v>
      </c>
      <c r="C52" s="75">
        <v>200</v>
      </c>
      <c r="D52" s="80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 x14ac:dyDescent="0.25">
      <c r="A53" s="70"/>
      <c r="B53" s="3" t="s">
        <v>121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x14ac:dyDescent="0.25">
      <c r="A54" s="71"/>
      <c r="B54" s="3" t="s">
        <v>90</v>
      </c>
      <c r="C54" s="7">
        <v>10</v>
      </c>
      <c r="D54" s="7">
        <v>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25">
      <c r="A55" s="31"/>
      <c r="B55" s="54" t="s">
        <v>138</v>
      </c>
      <c r="C55" s="75">
        <v>30</v>
      </c>
      <c r="D55" s="80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 x14ac:dyDescent="0.25">
      <c r="A56" s="31"/>
      <c r="B56" s="54" t="s">
        <v>139</v>
      </c>
      <c r="C56" s="85"/>
      <c r="D56" s="86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 x14ac:dyDescent="0.25">
      <c r="A57" s="31"/>
      <c r="B57" s="54" t="s">
        <v>28</v>
      </c>
      <c r="C57" s="87"/>
      <c r="D57" s="88"/>
      <c r="E57" s="6">
        <f t="shared" ref="E57:O57" si="4">SUM(E20,E49,E56)</f>
        <v>86.456999999999994</v>
      </c>
      <c r="F57" s="17">
        <f t="shared" si="4"/>
        <v>59.622999999999998</v>
      </c>
      <c r="G57" s="17">
        <f t="shared" si="4"/>
        <v>277.70999999999998</v>
      </c>
      <c r="H57" s="17">
        <f t="shared" si="4"/>
        <v>1484.16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4">
    <mergeCell ref="A51:O51"/>
    <mergeCell ref="C20:D20"/>
    <mergeCell ref="C49:D50"/>
    <mergeCell ref="C56:D57"/>
    <mergeCell ref="A21:O21"/>
    <mergeCell ref="A26:A37"/>
    <mergeCell ref="A38:A44"/>
    <mergeCell ref="A45:A46"/>
    <mergeCell ref="C55:D55"/>
    <mergeCell ref="A52:A54"/>
    <mergeCell ref="C45:D45"/>
    <mergeCell ref="C47:D47"/>
    <mergeCell ref="C48:D48"/>
    <mergeCell ref="C52:D52"/>
    <mergeCell ref="A22:A25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2:D22"/>
    <mergeCell ref="C26:D26"/>
    <mergeCell ref="C38:D38"/>
  </mergeCells>
  <pageMargins left="0.7" right="0.7" top="0.75" bottom="0.75" header="0.3" footer="0.3"/>
  <pageSetup paperSize="9" scale="79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45" workbookViewId="0">
      <selection activeCell="O68" sqref="O68"/>
    </sheetView>
  </sheetViews>
  <sheetFormatPr defaultRowHeight="15" x14ac:dyDescent="0.25"/>
  <cols>
    <col min="1" max="1" width="16.7109375" customWidth="1"/>
    <col min="2" max="2" width="26.28515625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 x14ac:dyDescent="0.25">
      <c r="A1" s="67" t="s">
        <v>286</v>
      </c>
      <c r="B1" s="66"/>
    </row>
    <row r="2" spans="1:18" ht="15.75" x14ac:dyDescent="0.25">
      <c r="A2" s="66" t="s">
        <v>278</v>
      </c>
      <c r="B2" s="66"/>
    </row>
    <row r="3" spans="1:18" ht="15.75" x14ac:dyDescent="0.25">
      <c r="A3" s="66" t="s">
        <v>270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ht="18.75" x14ac:dyDescent="0.3">
      <c r="A5" s="71"/>
      <c r="B5" s="80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.75" x14ac:dyDescent="0.3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Q6" s="32"/>
      <c r="R6" s="32"/>
    </row>
    <row r="7" spans="1:18" ht="18.75" x14ac:dyDescent="0.3">
      <c r="A7" s="69" t="s">
        <v>241</v>
      </c>
      <c r="B7" s="54" t="s">
        <v>63</v>
      </c>
      <c r="C7" s="75">
        <v>160</v>
      </c>
      <c r="D7" s="80"/>
      <c r="E7" s="24">
        <v>22.24</v>
      </c>
      <c r="F7" s="24">
        <v>15.36</v>
      </c>
      <c r="G7" s="24">
        <v>32.159999999999997</v>
      </c>
      <c r="H7" s="24">
        <v>179.2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.75" x14ac:dyDescent="0.3">
      <c r="A8" s="70"/>
      <c r="B8" s="55" t="s">
        <v>89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70"/>
      <c r="B9" s="55" t="s">
        <v>116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70"/>
      <c r="B10" s="55" t="s">
        <v>117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70"/>
      <c r="B11" s="55" t="s">
        <v>118</v>
      </c>
      <c r="C11" s="62">
        <v>8</v>
      </c>
      <c r="D11" s="11" t="s">
        <v>214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70"/>
      <c r="B12" s="55" t="s">
        <v>75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.75" x14ac:dyDescent="0.3">
      <c r="A13" s="70"/>
      <c r="B13" s="55" t="s">
        <v>92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71"/>
      <c r="B14" s="55" t="s">
        <v>119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.75" x14ac:dyDescent="0.3">
      <c r="A15" s="69"/>
      <c r="B15" s="54" t="s">
        <v>32</v>
      </c>
      <c r="C15" s="75" t="s">
        <v>34</v>
      </c>
      <c r="D15" s="80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2"/>
      <c r="R15" s="32"/>
    </row>
    <row r="16" spans="1:18" ht="18.75" x14ac:dyDescent="0.3">
      <c r="A16" s="70"/>
      <c r="B16" s="55" t="s">
        <v>95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 x14ac:dyDescent="0.3">
      <c r="A17" s="70"/>
      <c r="B17" s="55" t="s">
        <v>90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71"/>
      <c r="B18" s="55" t="s">
        <v>96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 x14ac:dyDescent="0.3">
      <c r="A19" s="31"/>
      <c r="B19" s="54" t="s">
        <v>19</v>
      </c>
      <c r="C19" s="75">
        <v>50</v>
      </c>
      <c r="D19" s="80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2"/>
      <c r="R19" s="32"/>
    </row>
    <row r="20" spans="1:18" ht="18.75" x14ac:dyDescent="0.3">
      <c r="A20" s="31" t="s">
        <v>231</v>
      </c>
      <c r="B20" s="54" t="s">
        <v>146</v>
      </c>
      <c r="C20" s="75" t="s">
        <v>147</v>
      </c>
      <c r="D20" s="80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2"/>
      <c r="R20" s="32"/>
    </row>
    <row r="21" spans="1:18" ht="18.75" x14ac:dyDescent="0.3">
      <c r="A21" s="31"/>
      <c r="B21" s="54" t="s">
        <v>135</v>
      </c>
      <c r="C21" s="75">
        <v>100</v>
      </c>
      <c r="D21" s="80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2"/>
      <c r="R21" s="32"/>
    </row>
    <row r="22" spans="1:18" ht="18.75" x14ac:dyDescent="0.3">
      <c r="A22" s="31"/>
      <c r="B22" s="54" t="s">
        <v>20</v>
      </c>
      <c r="C22" s="54"/>
      <c r="D22" s="6"/>
      <c r="E22" s="6">
        <f>SUM(E7:E20)</f>
        <v>32.573999999999998</v>
      </c>
      <c r="F22" s="17">
        <f>SUM(F7:F20)</f>
        <v>21.33</v>
      </c>
      <c r="G22" s="17">
        <f>SUM(G7:G20)</f>
        <v>70.125</v>
      </c>
      <c r="H22" s="17">
        <f>SUM(H7:H21)</f>
        <v>460.81299999999999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2"/>
      <c r="R22" s="32"/>
    </row>
    <row r="23" spans="1:18" ht="18.75" x14ac:dyDescent="0.3">
      <c r="A23" s="75" t="s">
        <v>21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80"/>
      <c r="Q23" s="32"/>
      <c r="R23" s="32"/>
    </row>
    <row r="24" spans="1:18" ht="18.75" x14ac:dyDescent="0.3">
      <c r="A24" s="69" t="s">
        <v>242</v>
      </c>
      <c r="B24" s="54" t="s">
        <v>50</v>
      </c>
      <c r="C24" s="75">
        <v>60</v>
      </c>
      <c r="D24" s="80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2"/>
      <c r="R24" s="32"/>
    </row>
    <row r="25" spans="1:18" ht="18.75" x14ac:dyDescent="0.3">
      <c r="A25" s="70"/>
      <c r="B25" s="55" t="s">
        <v>80</v>
      </c>
      <c r="C25" s="62" t="s">
        <v>215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.75" x14ac:dyDescent="0.3">
      <c r="A26" s="70"/>
      <c r="B26" s="55" t="s">
        <v>108</v>
      </c>
      <c r="C26" s="62" t="s">
        <v>216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27"/>
    </row>
    <row r="27" spans="1:18" ht="18.75" x14ac:dyDescent="0.3">
      <c r="A27" s="70"/>
      <c r="B27" s="55" t="s">
        <v>81</v>
      </c>
      <c r="C27" s="62" t="s">
        <v>217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27"/>
    </row>
    <row r="28" spans="1:18" ht="18.75" x14ac:dyDescent="0.3">
      <c r="A28" s="70"/>
      <c r="B28" s="55" t="s">
        <v>111</v>
      </c>
      <c r="C28" s="62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 x14ac:dyDescent="0.3">
      <c r="A29" s="70"/>
      <c r="B29" s="55" t="s">
        <v>82</v>
      </c>
      <c r="C29" s="62" t="s">
        <v>218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.75" x14ac:dyDescent="0.3">
      <c r="A30" s="71"/>
      <c r="B30" s="55" t="s">
        <v>98</v>
      </c>
      <c r="C30" s="62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 x14ac:dyDescent="0.3">
      <c r="A31" s="69" t="s">
        <v>243</v>
      </c>
      <c r="B31" s="54" t="s">
        <v>51</v>
      </c>
      <c r="C31" s="75">
        <v>200</v>
      </c>
      <c r="D31" s="80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4"/>
      <c r="R31" s="34"/>
    </row>
    <row r="32" spans="1:18" ht="18.75" x14ac:dyDescent="0.3">
      <c r="A32" s="70"/>
      <c r="B32" s="55" t="s">
        <v>97</v>
      </c>
      <c r="C32" s="62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 x14ac:dyDescent="0.3">
      <c r="A33" s="70"/>
      <c r="B33" s="55" t="s">
        <v>80</v>
      </c>
      <c r="C33" s="62" t="s">
        <v>219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 x14ac:dyDescent="0.3">
      <c r="A34" s="70"/>
      <c r="B34" s="55" t="s">
        <v>81</v>
      </c>
      <c r="C34" s="62" t="s">
        <v>211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 x14ac:dyDescent="0.25">
      <c r="A35" s="70"/>
      <c r="B35" s="55" t="s">
        <v>82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70"/>
      <c r="B36" s="55" t="s">
        <v>112</v>
      </c>
      <c r="C36" s="62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x14ac:dyDescent="0.25">
      <c r="A37" s="70"/>
      <c r="B37" s="55" t="s">
        <v>149</v>
      </c>
      <c r="C37" s="62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70"/>
      <c r="B38" s="55" t="s">
        <v>110</v>
      </c>
      <c r="C38" s="62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71"/>
      <c r="B39" s="55" t="s">
        <v>98</v>
      </c>
      <c r="C39" s="62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69" t="s">
        <v>244</v>
      </c>
      <c r="B40" s="54" t="s">
        <v>54</v>
      </c>
      <c r="C40" s="75" t="s">
        <v>66</v>
      </c>
      <c r="D40" s="80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 x14ac:dyDescent="0.25">
      <c r="A41" s="70"/>
      <c r="B41" s="55" t="s">
        <v>113</v>
      </c>
      <c r="C41" s="62">
        <v>89.6</v>
      </c>
      <c r="D41" s="7">
        <v>44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70"/>
      <c r="B42" s="55" t="s">
        <v>127</v>
      </c>
      <c r="C42" s="62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70"/>
      <c r="B43" s="55" t="s">
        <v>86</v>
      </c>
      <c r="C43" s="62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70"/>
      <c r="B44" s="55" t="s">
        <v>87</v>
      </c>
      <c r="C44" s="62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25">
      <c r="A45" s="70"/>
      <c r="B45" s="55" t="s">
        <v>75</v>
      </c>
      <c r="C45" s="62" t="s">
        <v>114</v>
      </c>
      <c r="D45" s="7" t="s">
        <v>114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70"/>
      <c r="B46" s="55" t="s">
        <v>104</v>
      </c>
      <c r="C46" s="62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70"/>
      <c r="B47" s="55" t="s">
        <v>103</v>
      </c>
      <c r="C47" s="62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70"/>
      <c r="B48" s="55" t="s">
        <v>81</v>
      </c>
      <c r="C48" s="62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0"/>
      <c r="B49" s="55" t="s">
        <v>82</v>
      </c>
      <c r="C49" s="62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0"/>
      <c r="B50" s="55" t="s">
        <v>149</v>
      </c>
      <c r="C50" s="62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1"/>
      <c r="B51" s="55" t="s">
        <v>90</v>
      </c>
      <c r="C51" s="62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69" t="s">
        <v>245</v>
      </c>
      <c r="B52" s="54" t="s">
        <v>69</v>
      </c>
      <c r="C52" s="75">
        <v>150</v>
      </c>
      <c r="D52" s="80"/>
      <c r="E52" s="24">
        <v>3.06</v>
      </c>
      <c r="F52" s="68">
        <v>3.06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 x14ac:dyDescent="0.25">
      <c r="A53" s="70"/>
      <c r="B53" s="55" t="s">
        <v>80</v>
      </c>
      <c r="C53" s="62" t="s">
        <v>212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0"/>
      <c r="B54" s="55" t="s">
        <v>86</v>
      </c>
      <c r="C54" s="62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0"/>
      <c r="B55" s="55" t="s">
        <v>149</v>
      </c>
      <c r="C55" s="62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1"/>
      <c r="B56" s="55" t="s">
        <v>75</v>
      </c>
      <c r="C56" s="62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 x14ac:dyDescent="0.25">
      <c r="A57" s="69" t="s">
        <v>230</v>
      </c>
      <c r="B57" s="58" t="s">
        <v>153</v>
      </c>
      <c r="C57" s="75">
        <v>200</v>
      </c>
      <c r="D57" s="80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 x14ac:dyDescent="0.25">
      <c r="A58" s="70"/>
      <c r="B58" s="55" t="s">
        <v>88</v>
      </c>
      <c r="C58" s="62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1"/>
      <c r="B59" s="55" t="s">
        <v>90</v>
      </c>
      <c r="C59" s="62">
        <v>20</v>
      </c>
      <c r="D59" s="7">
        <v>20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31"/>
      <c r="B60" s="54" t="s">
        <v>19</v>
      </c>
      <c r="C60" s="75">
        <v>50</v>
      </c>
      <c r="D60" s="80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 x14ac:dyDescent="0.25">
      <c r="A61" s="31"/>
      <c r="B61" s="54" t="s">
        <v>25</v>
      </c>
      <c r="C61" s="75">
        <v>50</v>
      </c>
      <c r="D61" s="80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 x14ac:dyDescent="0.25">
      <c r="A62" s="31"/>
      <c r="B62" s="54" t="s">
        <v>27</v>
      </c>
      <c r="C62" s="85"/>
      <c r="D62" s="86"/>
      <c r="E62" s="6">
        <f t="shared" ref="E62:O62" si="1">SUM(E24:E61)</f>
        <v>25.74</v>
      </c>
      <c r="F62" s="6">
        <f t="shared" si="1"/>
        <v>26.698999999999998</v>
      </c>
      <c r="G62" s="6">
        <f t="shared" si="1"/>
        <v>112.46899999999999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 x14ac:dyDescent="0.25">
      <c r="A63" s="31"/>
      <c r="B63" s="5" t="s">
        <v>206</v>
      </c>
      <c r="C63" s="87"/>
      <c r="D63" s="88"/>
      <c r="E63" s="40">
        <f>SUM(E22+E62)</f>
        <v>58.313999999999993</v>
      </c>
      <c r="F63" s="40">
        <f t="shared" ref="F63:O63" si="2">SUM(F22+F62)</f>
        <v>48.028999999999996</v>
      </c>
      <c r="G63" s="40">
        <f t="shared" si="2"/>
        <v>182.59399999999999</v>
      </c>
      <c r="H63" s="40">
        <f t="shared" si="2"/>
        <v>1263.8200000000002</v>
      </c>
      <c r="I63" s="40">
        <f t="shared" si="2"/>
        <v>0.7320000000000001</v>
      </c>
      <c r="J63" s="40">
        <f t="shared" si="2"/>
        <v>32.213999999999999</v>
      </c>
      <c r="K63" s="40">
        <f t="shared" si="2"/>
        <v>210.821</v>
      </c>
      <c r="L63" s="40">
        <f t="shared" si="2"/>
        <v>391.02099999999996</v>
      </c>
      <c r="M63" s="40">
        <f t="shared" si="2"/>
        <v>691.48400000000004</v>
      </c>
      <c r="N63" s="40">
        <f t="shared" si="2"/>
        <v>524.14</v>
      </c>
      <c r="O63" s="40">
        <f t="shared" si="2"/>
        <v>7.1669999999999998</v>
      </c>
    </row>
    <row r="64" spans="1:15" x14ac:dyDescent="0.25">
      <c r="A64" s="75" t="s">
        <v>136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80"/>
    </row>
    <row r="65" spans="1:15" x14ac:dyDescent="0.25">
      <c r="A65" s="31"/>
      <c r="B65" s="54" t="s">
        <v>137</v>
      </c>
      <c r="C65" s="75">
        <v>200</v>
      </c>
      <c r="D65" s="80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 x14ac:dyDescent="0.25">
      <c r="A66" s="31"/>
      <c r="B66" s="54" t="s">
        <v>141</v>
      </c>
      <c r="C66" s="75">
        <v>25</v>
      </c>
      <c r="D66" s="80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 x14ac:dyDescent="0.25">
      <c r="A67" s="31"/>
      <c r="B67" s="54" t="s">
        <v>139</v>
      </c>
      <c r="C67" s="85"/>
      <c r="D67" s="86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 x14ac:dyDescent="0.25">
      <c r="A68" s="31"/>
      <c r="B68" s="54" t="s">
        <v>28</v>
      </c>
      <c r="C68" s="87"/>
      <c r="D68" s="88"/>
      <c r="E68" s="6">
        <f t="shared" ref="E68:O68" si="4">SUM(E22,E62,E67)</f>
        <v>60.29399999999999</v>
      </c>
      <c r="F68" s="17">
        <f t="shared" si="4"/>
        <v>55.688999999999993</v>
      </c>
      <c r="G68" s="17">
        <f t="shared" si="4"/>
        <v>227.92399999999998</v>
      </c>
      <c r="H68" s="17">
        <f t="shared" si="4"/>
        <v>1527.0700000000002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3"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C62:D63"/>
    <mergeCell ref="L4:O4"/>
    <mergeCell ref="C61:D61"/>
    <mergeCell ref="C65:D65"/>
    <mergeCell ref="I4:K4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A57:A59"/>
  </mergeCells>
  <pageMargins left="0.7" right="0.7" top="0.75" bottom="0.75" header="0.3" footer="0.3"/>
  <pageSetup paperSize="9" scale="68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opLeftCell="A55" workbookViewId="0">
      <selection activeCell="H50" sqref="H50"/>
    </sheetView>
  </sheetViews>
  <sheetFormatPr defaultRowHeight="15" x14ac:dyDescent="0.2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 x14ac:dyDescent="0.25">
      <c r="A1" s="67" t="s">
        <v>285</v>
      </c>
      <c r="B1" s="66"/>
    </row>
    <row r="2" spans="1:18" ht="15.75" x14ac:dyDescent="0.25">
      <c r="A2" s="66" t="s">
        <v>266</v>
      </c>
      <c r="B2" s="66"/>
    </row>
    <row r="3" spans="1:18" ht="15.75" x14ac:dyDescent="0.25">
      <c r="A3" s="66" t="s">
        <v>270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 x14ac:dyDescent="0.3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Q6" s="32"/>
      <c r="R6" s="32"/>
    </row>
    <row r="7" spans="1:18" ht="18.75" x14ac:dyDescent="0.3">
      <c r="A7" s="69" t="s">
        <v>279</v>
      </c>
      <c r="B7" s="54" t="s">
        <v>57</v>
      </c>
      <c r="C7" s="75" t="s">
        <v>30</v>
      </c>
      <c r="D7" s="80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.75" x14ac:dyDescent="0.3">
      <c r="A8" s="70"/>
      <c r="B8" s="55" t="s">
        <v>115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70"/>
      <c r="B9" s="55" t="s">
        <v>86</v>
      </c>
      <c r="C9" s="62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70"/>
      <c r="B10" s="55" t="s">
        <v>90</v>
      </c>
      <c r="C10" s="62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71"/>
      <c r="B11" s="55" t="s">
        <v>75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69" t="s">
        <v>238</v>
      </c>
      <c r="B12" s="54" t="s">
        <v>31</v>
      </c>
      <c r="C12" s="75">
        <v>10</v>
      </c>
      <c r="D12" s="80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.75" x14ac:dyDescent="0.3">
      <c r="A13" s="71"/>
      <c r="B13" s="55" t="s">
        <v>75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69" t="s">
        <v>231</v>
      </c>
      <c r="B14" s="54" t="s">
        <v>58</v>
      </c>
      <c r="C14" s="75">
        <v>40</v>
      </c>
      <c r="D14" s="80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.75" x14ac:dyDescent="0.3">
      <c r="A15" s="71"/>
      <c r="B15" s="55" t="s">
        <v>189</v>
      </c>
      <c r="C15" s="62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 x14ac:dyDescent="0.3">
      <c r="A16" s="69" t="s">
        <v>251</v>
      </c>
      <c r="B16" s="59" t="s">
        <v>59</v>
      </c>
      <c r="C16" s="75">
        <v>200</v>
      </c>
      <c r="D16" s="80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.75" x14ac:dyDescent="0.3">
      <c r="A17" s="70"/>
      <c r="B17" s="55" t="s">
        <v>77</v>
      </c>
      <c r="C17" s="62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70"/>
      <c r="B18" s="55" t="s">
        <v>86</v>
      </c>
      <c r="C18" s="62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 x14ac:dyDescent="0.3">
      <c r="A19" s="71"/>
      <c r="B19" s="55" t="s">
        <v>90</v>
      </c>
      <c r="C19" s="62">
        <v>20</v>
      </c>
      <c r="D19" s="7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.75" x14ac:dyDescent="0.3">
      <c r="A20" s="31"/>
      <c r="B20" s="54" t="s">
        <v>19</v>
      </c>
      <c r="C20" s="75">
        <v>50</v>
      </c>
      <c r="D20" s="80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.75" x14ac:dyDescent="0.3">
      <c r="A21" s="69" t="s">
        <v>239</v>
      </c>
      <c r="B21" s="54" t="s">
        <v>48</v>
      </c>
      <c r="C21" s="75">
        <v>60</v>
      </c>
      <c r="D21" s="80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.75" x14ac:dyDescent="0.3">
      <c r="A22" s="70"/>
      <c r="B22" s="55" t="s">
        <v>81</v>
      </c>
      <c r="C22" s="62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.75" x14ac:dyDescent="0.3">
      <c r="A23" s="70"/>
      <c r="B23" s="55" t="s">
        <v>188</v>
      </c>
      <c r="C23" s="62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 x14ac:dyDescent="0.3">
      <c r="A24" s="71"/>
      <c r="B24" s="55" t="s">
        <v>90</v>
      </c>
      <c r="C24" s="62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.75" x14ac:dyDescent="0.3">
      <c r="A25" s="31"/>
      <c r="B25" s="54" t="s">
        <v>20</v>
      </c>
      <c r="C25" s="75"/>
      <c r="D25" s="80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.75" x14ac:dyDescent="0.3">
      <c r="A26" s="31"/>
      <c r="B26" s="76" t="s">
        <v>21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80"/>
      <c r="Q26" s="32"/>
      <c r="R26" s="32"/>
    </row>
    <row r="27" spans="1:18" ht="18.75" x14ac:dyDescent="0.3">
      <c r="A27" s="69"/>
      <c r="B27" s="54" t="s">
        <v>60</v>
      </c>
      <c r="C27" s="75">
        <v>50</v>
      </c>
      <c r="D27" s="80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.75" x14ac:dyDescent="0.3">
      <c r="A28" s="71"/>
      <c r="B28" s="55" t="s">
        <v>133</v>
      </c>
      <c r="C28" s="62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.75" x14ac:dyDescent="0.3">
      <c r="A29" s="69" t="s">
        <v>280</v>
      </c>
      <c r="B29" s="54" t="s">
        <v>190</v>
      </c>
      <c r="C29" s="75">
        <v>200</v>
      </c>
      <c r="D29" s="80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.75" x14ac:dyDescent="0.3">
      <c r="A30" s="70"/>
      <c r="B30" s="55" t="s">
        <v>191</v>
      </c>
      <c r="C30" s="62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 x14ac:dyDescent="0.3">
      <c r="A31" s="70"/>
      <c r="B31" s="55" t="s">
        <v>80</v>
      </c>
      <c r="C31" s="62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.75" x14ac:dyDescent="0.3">
      <c r="A32" s="70"/>
      <c r="B32" s="55" t="s">
        <v>82</v>
      </c>
      <c r="C32" s="62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 x14ac:dyDescent="0.3">
      <c r="A33" s="70"/>
      <c r="B33" s="55" t="s">
        <v>75</v>
      </c>
      <c r="C33" s="62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 x14ac:dyDescent="0.3">
      <c r="A34" s="70"/>
      <c r="B34" s="55" t="s">
        <v>192</v>
      </c>
      <c r="C34" s="62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 x14ac:dyDescent="0.25">
      <c r="A35" s="71"/>
      <c r="B35" s="55" t="s">
        <v>149</v>
      </c>
      <c r="C35" s="62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69" t="s">
        <v>252</v>
      </c>
      <c r="B36" s="54" t="s">
        <v>61</v>
      </c>
      <c r="C36" s="75" t="s">
        <v>73</v>
      </c>
      <c r="D36" s="80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 x14ac:dyDescent="0.25">
      <c r="A37" s="70"/>
      <c r="B37" s="55" t="s">
        <v>110</v>
      </c>
      <c r="C37" s="62">
        <v>139</v>
      </c>
      <c r="D37" s="7">
        <v>102.6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70"/>
      <c r="B38" s="55" t="s">
        <v>81</v>
      </c>
      <c r="C38" s="62">
        <v>15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70"/>
      <c r="B39" s="55" t="s">
        <v>82</v>
      </c>
      <c r="C39" s="62">
        <v>18</v>
      </c>
      <c r="D39" s="7">
        <v>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70"/>
      <c r="B40" s="55" t="s">
        <v>98</v>
      </c>
      <c r="C40" s="62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25">
      <c r="A41" s="70"/>
      <c r="B41" s="55" t="s">
        <v>104</v>
      </c>
      <c r="C41" s="62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70"/>
      <c r="B42" s="55" t="s">
        <v>149</v>
      </c>
      <c r="C42" s="62">
        <v>0.3</v>
      </c>
      <c r="D42" s="7">
        <v>0.3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71"/>
      <c r="B43" s="55" t="s">
        <v>103</v>
      </c>
      <c r="C43" s="62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69" t="s">
        <v>253</v>
      </c>
      <c r="B44" s="54" t="s">
        <v>193</v>
      </c>
      <c r="C44" s="75">
        <v>150</v>
      </c>
      <c r="D44" s="80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 x14ac:dyDescent="0.25">
      <c r="A45" s="70"/>
      <c r="B45" s="55" t="s">
        <v>187</v>
      </c>
      <c r="C45" s="62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70"/>
      <c r="B46" s="55" t="s">
        <v>149</v>
      </c>
      <c r="C46" s="62">
        <v>0.3</v>
      </c>
      <c r="D46" s="7">
        <v>0.3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71"/>
      <c r="B47" s="55" t="s">
        <v>75</v>
      </c>
      <c r="C47" s="62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69"/>
      <c r="B48" s="54" t="s">
        <v>154</v>
      </c>
      <c r="C48" s="75">
        <v>200</v>
      </c>
      <c r="D48" s="80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 x14ac:dyDescent="0.25">
      <c r="A49" s="71"/>
      <c r="B49" s="55" t="s">
        <v>132</v>
      </c>
      <c r="C49" s="62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5">
        <v>50</v>
      </c>
      <c r="D50" s="80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25</v>
      </c>
      <c r="C51" s="75">
        <v>50</v>
      </c>
      <c r="D51" s="80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31"/>
      <c r="B52" s="54" t="s">
        <v>27</v>
      </c>
      <c r="C52" s="85"/>
      <c r="D52" s="86"/>
      <c r="E52" s="6">
        <f t="shared" ref="E52:O52" si="1">SUM(E27:E51)</f>
        <v>41.809999999999995</v>
      </c>
      <c r="F52" s="6">
        <f t="shared" si="1"/>
        <v>30.315000000000001</v>
      </c>
      <c r="G52" s="6">
        <f t="shared" si="1"/>
        <v>117.572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 x14ac:dyDescent="0.25">
      <c r="A53" s="31"/>
      <c r="B53" s="5" t="s">
        <v>206</v>
      </c>
      <c r="C53" s="87"/>
      <c r="D53" s="88"/>
      <c r="E53" s="40">
        <f>SUM(E25+E52)</f>
        <v>59.74799999999999</v>
      </c>
      <c r="F53" s="40">
        <f t="shared" ref="F53:O53" si="2">SUM(F25+F52)</f>
        <v>56.493000000000002</v>
      </c>
      <c r="G53" s="40">
        <f t="shared" si="2"/>
        <v>204.917</v>
      </c>
      <c r="H53" s="40">
        <f t="shared" si="2"/>
        <v>1440.2240000000002</v>
      </c>
      <c r="I53" s="40">
        <f t="shared" si="2"/>
        <v>0.97799999999999998</v>
      </c>
      <c r="J53" s="40">
        <f t="shared" si="2"/>
        <v>140.92000000000002</v>
      </c>
      <c r="K53" s="40">
        <f t="shared" si="2"/>
        <v>81.598199999999991</v>
      </c>
      <c r="L53" s="40">
        <f t="shared" si="2"/>
        <v>475.37200000000001</v>
      </c>
      <c r="M53" s="40">
        <f t="shared" si="2"/>
        <v>1226.6860000000001</v>
      </c>
      <c r="N53" s="40">
        <f t="shared" si="2"/>
        <v>267.029</v>
      </c>
      <c r="O53" s="40">
        <f t="shared" si="2"/>
        <v>14.645</v>
      </c>
    </row>
    <row r="54" spans="1:15" x14ac:dyDescent="0.25">
      <c r="A54" s="31"/>
      <c r="B54" s="76" t="s">
        <v>136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80"/>
    </row>
    <row r="55" spans="1:15" x14ac:dyDescent="0.25">
      <c r="A55" s="69" t="s">
        <v>233</v>
      </c>
      <c r="B55" s="54" t="s">
        <v>32</v>
      </c>
      <c r="C55" s="75" t="s">
        <v>34</v>
      </c>
      <c r="D55" s="80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 x14ac:dyDescent="0.25">
      <c r="A56" s="70"/>
      <c r="B56" s="55" t="s">
        <v>95</v>
      </c>
      <c r="C56" s="62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70"/>
      <c r="B57" s="55" t="s">
        <v>90</v>
      </c>
      <c r="C57" s="62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1"/>
      <c r="B58" s="55" t="s">
        <v>96</v>
      </c>
      <c r="C58" s="62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1"/>
      <c r="B59" s="54" t="s">
        <v>141</v>
      </c>
      <c r="C59" s="75">
        <v>25</v>
      </c>
      <c r="D59" s="80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 x14ac:dyDescent="0.25">
      <c r="A60" s="31"/>
      <c r="B60" s="54" t="s">
        <v>139</v>
      </c>
      <c r="C60" s="85"/>
      <c r="D60" s="86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 x14ac:dyDescent="0.25">
      <c r="A61" s="31"/>
      <c r="B61" s="54" t="s">
        <v>28</v>
      </c>
      <c r="C61" s="87"/>
      <c r="D61" s="88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233.27199999999999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 x14ac:dyDescent="0.25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x14ac:dyDescent="0.2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x14ac:dyDescent="0.2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x14ac:dyDescent="0.2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3"/>
    <mergeCell ref="C20:D20"/>
    <mergeCell ref="C21:D21"/>
    <mergeCell ref="C27:D27"/>
    <mergeCell ref="C29:D29"/>
    <mergeCell ref="C36:D36"/>
    <mergeCell ref="B26:O26"/>
    <mergeCell ref="C25:D25"/>
    <mergeCell ref="C4:D4"/>
    <mergeCell ref="C7:D7"/>
    <mergeCell ref="C12:D12"/>
    <mergeCell ref="C14:D14"/>
    <mergeCell ref="C16:D16"/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52:D53"/>
  </mergeCells>
  <pageMargins left="0.7" right="0.7" top="0.75" bottom="0.75" header="0.3" footer="0.3"/>
  <pageSetup paperSize="9" scale="70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topLeftCell="A16" workbookViewId="0">
      <selection activeCell="G25" sqref="G25"/>
    </sheetView>
  </sheetViews>
  <sheetFormatPr defaultRowHeight="15" x14ac:dyDescent="0.25"/>
  <cols>
    <col min="1" max="1" width="17.140625" customWidth="1"/>
    <col min="2" max="2" width="28.5703125" customWidth="1"/>
    <col min="3" max="3" width="14.285156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8" ht="15.75" x14ac:dyDescent="0.25">
      <c r="A1" s="66" t="s">
        <v>287</v>
      </c>
      <c r="B1" s="66"/>
    </row>
    <row r="2" spans="1:18" ht="15.75" x14ac:dyDescent="0.25">
      <c r="A2" s="66" t="s">
        <v>269</v>
      </c>
      <c r="B2" s="66"/>
    </row>
    <row r="3" spans="1:18" ht="15.75" x14ac:dyDescent="0.25">
      <c r="A3" s="66" t="s">
        <v>270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8" ht="18.75" x14ac:dyDescent="0.3">
      <c r="A7" s="69" t="s">
        <v>241</v>
      </c>
      <c r="B7" s="54" t="s">
        <v>63</v>
      </c>
      <c r="C7" s="75">
        <v>160</v>
      </c>
      <c r="D7" s="80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2"/>
    </row>
    <row r="8" spans="1:18" ht="18.75" x14ac:dyDescent="0.3">
      <c r="A8" s="70"/>
      <c r="B8" s="55" t="s">
        <v>89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 x14ac:dyDescent="0.3">
      <c r="A9" s="70"/>
      <c r="B9" s="55" t="s">
        <v>116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 x14ac:dyDescent="0.3">
      <c r="A10" s="70"/>
      <c r="B10" s="55" t="s">
        <v>117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 x14ac:dyDescent="0.3">
      <c r="A11" s="70"/>
      <c r="B11" s="55" t="s">
        <v>118</v>
      </c>
      <c r="C11" s="62">
        <v>8</v>
      </c>
      <c r="D11" s="11" t="s">
        <v>214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 x14ac:dyDescent="0.3">
      <c r="A12" s="70"/>
      <c r="B12" s="55" t="s">
        <v>75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2"/>
    </row>
    <row r="13" spans="1:18" ht="18.75" x14ac:dyDescent="0.3">
      <c r="A13" s="70"/>
      <c r="B13" s="55" t="s">
        <v>92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 x14ac:dyDescent="0.3">
      <c r="A14" s="71"/>
      <c r="B14" s="55" t="s">
        <v>119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</row>
    <row r="15" spans="1:18" ht="18.75" x14ac:dyDescent="0.3">
      <c r="A15" s="69" t="s">
        <v>238</v>
      </c>
      <c r="B15" s="54" t="s">
        <v>31</v>
      </c>
      <c r="C15" s="75">
        <v>10</v>
      </c>
      <c r="D15" s="80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2"/>
    </row>
    <row r="16" spans="1:18" ht="18.75" x14ac:dyDescent="0.3">
      <c r="A16" s="71"/>
      <c r="B16" s="55" t="s">
        <v>75</v>
      </c>
      <c r="C16" s="62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 x14ac:dyDescent="0.3">
      <c r="A17" s="69" t="s">
        <v>233</v>
      </c>
      <c r="B17" s="59" t="s">
        <v>32</v>
      </c>
      <c r="C17" s="75" t="s">
        <v>64</v>
      </c>
      <c r="D17" s="80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2"/>
    </row>
    <row r="18" spans="1:18" ht="18.75" x14ac:dyDescent="0.3">
      <c r="A18" s="70"/>
      <c r="B18" s="55" t="s">
        <v>95</v>
      </c>
      <c r="C18" s="62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</row>
    <row r="19" spans="1:18" ht="18.75" x14ac:dyDescent="0.3">
      <c r="A19" s="70"/>
      <c r="B19" s="55" t="s">
        <v>90</v>
      </c>
      <c r="C19" s="62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</row>
    <row r="20" spans="1:18" ht="18.75" x14ac:dyDescent="0.3">
      <c r="A20" s="71"/>
      <c r="B20" s="55" t="s">
        <v>96</v>
      </c>
      <c r="C20" s="62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2"/>
    </row>
    <row r="21" spans="1:18" ht="18.75" x14ac:dyDescent="0.3">
      <c r="A21" s="31"/>
      <c r="B21" s="54" t="s">
        <v>19</v>
      </c>
      <c r="C21" s="75">
        <v>50</v>
      </c>
      <c r="D21" s="80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2"/>
    </row>
    <row r="22" spans="1:18" ht="18.75" x14ac:dyDescent="0.3">
      <c r="A22" s="31"/>
      <c r="B22" s="54" t="s">
        <v>135</v>
      </c>
      <c r="C22" s="75">
        <v>100</v>
      </c>
      <c r="D22" s="80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2"/>
    </row>
    <row r="23" spans="1:18" ht="18.75" x14ac:dyDescent="0.3">
      <c r="A23" s="31"/>
      <c r="B23" s="54" t="s">
        <v>20</v>
      </c>
      <c r="C23" s="75"/>
      <c r="D23" s="80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2"/>
    </row>
    <row r="24" spans="1:18" ht="18.75" x14ac:dyDescent="0.3">
      <c r="A24" s="75" t="s">
        <v>21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80"/>
      <c r="Q24" s="32"/>
      <c r="R24" s="52"/>
    </row>
    <row r="25" spans="1:18" ht="30" x14ac:dyDescent="0.3">
      <c r="A25" s="69" t="s">
        <v>254</v>
      </c>
      <c r="B25" s="58" t="s">
        <v>194</v>
      </c>
      <c r="C25" s="75">
        <v>60</v>
      </c>
      <c r="D25" s="80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2"/>
    </row>
    <row r="26" spans="1:18" ht="18.75" x14ac:dyDescent="0.3">
      <c r="A26" s="70"/>
      <c r="B26" s="55" t="s">
        <v>195</v>
      </c>
      <c r="C26" s="62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 x14ac:dyDescent="0.3">
      <c r="A27" s="70"/>
      <c r="B27" s="55" t="s">
        <v>82</v>
      </c>
      <c r="C27" s="62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2"/>
    </row>
    <row r="28" spans="1:18" ht="18.75" x14ac:dyDescent="0.3">
      <c r="A28" s="71"/>
      <c r="B28" s="55" t="s">
        <v>98</v>
      </c>
      <c r="C28" s="62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2"/>
    </row>
    <row r="29" spans="1:18" ht="18.75" x14ac:dyDescent="0.3">
      <c r="A29" s="69" t="s">
        <v>255</v>
      </c>
      <c r="B29" s="54" t="s">
        <v>65</v>
      </c>
      <c r="C29" s="75">
        <v>200</v>
      </c>
      <c r="D29" s="80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3"/>
    </row>
    <row r="30" spans="1:18" ht="18.75" x14ac:dyDescent="0.3">
      <c r="A30" s="70"/>
      <c r="B30" s="55" t="s">
        <v>80</v>
      </c>
      <c r="C30" s="62" t="s">
        <v>213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 x14ac:dyDescent="0.3">
      <c r="A31" s="70"/>
      <c r="B31" s="55" t="s">
        <v>120</v>
      </c>
      <c r="C31" s="62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ht="18.75" x14ac:dyDescent="0.3">
      <c r="A32" s="70"/>
      <c r="B32" s="55" t="s">
        <v>82</v>
      </c>
      <c r="C32" s="62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3"/>
    </row>
    <row r="33" spans="1:15" x14ac:dyDescent="0.25">
      <c r="A33" s="70"/>
      <c r="B33" s="55" t="s">
        <v>81</v>
      </c>
      <c r="C33" s="62" t="s">
        <v>211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111</v>
      </c>
      <c r="C34" s="62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98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0"/>
      <c r="B36" s="55" t="s">
        <v>92</v>
      </c>
      <c r="C36" s="62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0"/>
      <c r="B37" s="55" t="s">
        <v>110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1"/>
      <c r="B38" s="55" t="s">
        <v>149</v>
      </c>
      <c r="C38" s="62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69" t="s">
        <v>256</v>
      </c>
      <c r="B39" s="54" t="s">
        <v>196</v>
      </c>
      <c r="C39" s="75">
        <v>210</v>
      </c>
      <c r="D39" s="80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 x14ac:dyDescent="0.25">
      <c r="A40" s="70"/>
      <c r="B40" s="55" t="s">
        <v>197</v>
      </c>
      <c r="C40" s="62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0"/>
      <c r="B41" s="55" t="s">
        <v>75</v>
      </c>
      <c r="C41" s="62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0"/>
      <c r="B42" s="55" t="s">
        <v>81</v>
      </c>
      <c r="C42" s="62" t="s">
        <v>209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0"/>
      <c r="B43" s="55" t="s">
        <v>82</v>
      </c>
      <c r="C43" s="62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0"/>
      <c r="B44" s="55" t="s">
        <v>103</v>
      </c>
      <c r="C44" s="62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0"/>
      <c r="B45" s="55" t="s">
        <v>120</v>
      </c>
      <c r="C45" s="62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1"/>
      <c r="B46" s="55" t="s">
        <v>149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9" t="s">
        <v>250</v>
      </c>
      <c r="B47" s="54" t="s">
        <v>155</v>
      </c>
      <c r="C47" s="75">
        <v>200</v>
      </c>
      <c r="D47" s="80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25">
      <c r="A48" s="70"/>
      <c r="B48" s="55" t="s">
        <v>121</v>
      </c>
      <c r="C48" s="62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1"/>
      <c r="B49" s="55" t="s">
        <v>90</v>
      </c>
      <c r="C49" s="62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5">
        <v>50</v>
      </c>
      <c r="D50" s="80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25</v>
      </c>
      <c r="C51" s="75">
        <v>50</v>
      </c>
      <c r="D51" s="80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31"/>
      <c r="B52" s="54" t="s">
        <v>27</v>
      </c>
      <c r="C52" s="85"/>
      <c r="D52" s="86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 x14ac:dyDescent="0.25">
      <c r="A53" s="31"/>
      <c r="B53" s="5" t="s">
        <v>206</v>
      </c>
      <c r="C53" s="87"/>
      <c r="D53" s="88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1276.4929999999999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 x14ac:dyDescent="0.25">
      <c r="A54" s="31"/>
      <c r="B54" s="76" t="s">
        <v>136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80"/>
    </row>
    <row r="55" spans="1:15" x14ac:dyDescent="0.25">
      <c r="A55" s="31"/>
      <c r="B55" s="54" t="s">
        <v>140</v>
      </c>
      <c r="C55" s="75">
        <v>200</v>
      </c>
      <c r="D55" s="80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 x14ac:dyDescent="0.25">
      <c r="A56" s="31"/>
      <c r="B56" s="54" t="s">
        <v>138</v>
      </c>
      <c r="C56" s="75">
        <v>30</v>
      </c>
      <c r="D56" s="80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 x14ac:dyDescent="0.25">
      <c r="A57" s="31"/>
      <c r="B57" s="54" t="s">
        <v>148</v>
      </c>
      <c r="C57" s="85"/>
      <c r="D57" s="86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 x14ac:dyDescent="0.25">
      <c r="A58" s="31"/>
      <c r="B58" s="54" t="s">
        <v>28</v>
      </c>
      <c r="C58" s="87"/>
      <c r="D58" s="88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  <mergeCell ref="C21:D21"/>
    <mergeCell ref="C22:D22"/>
    <mergeCell ref="C23:D23"/>
    <mergeCell ref="C52:D53"/>
    <mergeCell ref="C47:D47"/>
    <mergeCell ref="C50:D50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6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workbookViewId="0"/>
  </sheetViews>
  <sheetFormatPr defaultRowHeight="15" x14ac:dyDescent="0.25"/>
  <cols>
    <col min="1" max="1" width="14.7109375" customWidth="1"/>
    <col min="2" max="2" width="32" customWidth="1"/>
    <col min="3" max="3" width="11.8554687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 x14ac:dyDescent="0.25">
      <c r="A1" s="66" t="s">
        <v>281</v>
      </c>
      <c r="B1" s="66"/>
    </row>
    <row r="2" spans="1:30" ht="15.75" x14ac:dyDescent="0.25">
      <c r="A2" s="66" t="s">
        <v>274</v>
      </c>
      <c r="B2" s="66"/>
    </row>
    <row r="3" spans="1:30" ht="15.75" x14ac:dyDescent="0.25">
      <c r="A3" s="66" t="s">
        <v>270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30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30" ht="18.75" x14ac:dyDescent="0.3">
      <c r="A7" s="69" t="s">
        <v>257</v>
      </c>
      <c r="B7" s="54" t="s">
        <v>198</v>
      </c>
      <c r="C7" s="75">
        <v>200</v>
      </c>
      <c r="D7" s="80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2"/>
    </row>
    <row r="8" spans="1:30" ht="18.75" x14ac:dyDescent="0.3">
      <c r="A8" s="70"/>
      <c r="B8" s="55" t="s">
        <v>116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30" ht="18.75" x14ac:dyDescent="0.3">
      <c r="A9" s="70"/>
      <c r="B9" s="55" t="s">
        <v>86</v>
      </c>
      <c r="C9" s="62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30" ht="18.75" x14ac:dyDescent="0.3">
      <c r="A10" s="70"/>
      <c r="B10" s="55" t="s">
        <v>75</v>
      </c>
      <c r="C10" s="62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30" ht="18.75" x14ac:dyDescent="0.3">
      <c r="A11" s="71"/>
      <c r="B11" s="55" t="s">
        <v>117</v>
      </c>
      <c r="C11" s="62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30" ht="18.75" x14ac:dyDescent="0.3">
      <c r="A12" s="69" t="s">
        <v>233</v>
      </c>
      <c r="B12" s="59" t="s">
        <v>32</v>
      </c>
      <c r="C12" s="75" t="s">
        <v>34</v>
      </c>
      <c r="D12" s="80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2"/>
      <c r="R12" s="5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.75" x14ac:dyDescent="0.3">
      <c r="A13" s="70"/>
      <c r="B13" s="55" t="s">
        <v>95</v>
      </c>
      <c r="C13" s="62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 x14ac:dyDescent="0.3">
      <c r="A14" s="70"/>
      <c r="B14" s="55" t="s">
        <v>90</v>
      </c>
      <c r="C14" s="62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.75" x14ac:dyDescent="0.3">
      <c r="A15" s="71"/>
      <c r="B15" s="55" t="s">
        <v>96</v>
      </c>
      <c r="C15" s="62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.75" x14ac:dyDescent="0.3">
      <c r="A16" s="31"/>
      <c r="B16" s="54" t="s">
        <v>19</v>
      </c>
      <c r="C16" s="75">
        <v>50</v>
      </c>
      <c r="D16" s="80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.75" x14ac:dyDescent="0.3">
      <c r="A17" s="89" t="s">
        <v>239</v>
      </c>
      <c r="B17" s="54" t="s">
        <v>48</v>
      </c>
      <c r="C17" s="75">
        <v>50</v>
      </c>
      <c r="D17" s="80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.75" x14ac:dyDescent="0.3">
      <c r="A18" s="89"/>
      <c r="B18" s="55" t="s">
        <v>81</v>
      </c>
      <c r="C18" s="64">
        <v>45</v>
      </c>
      <c r="D18" s="65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.75" x14ac:dyDescent="0.3">
      <c r="A19" s="89"/>
      <c r="B19" s="55" t="s">
        <v>79</v>
      </c>
      <c r="C19" s="64">
        <v>5</v>
      </c>
      <c r="D19" s="65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.75" x14ac:dyDescent="0.3">
      <c r="A20" s="89"/>
      <c r="B20" s="55" t="s">
        <v>90</v>
      </c>
      <c r="C20" s="64">
        <v>3</v>
      </c>
      <c r="D20" s="65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.75" x14ac:dyDescent="0.3">
      <c r="A21" s="31"/>
      <c r="B21" s="54" t="s">
        <v>20</v>
      </c>
      <c r="C21" s="54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4"/>
      <c r="R21" s="5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.75" x14ac:dyDescent="0.3">
      <c r="A22" s="75" t="s">
        <v>21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80"/>
      <c r="Q22" s="34"/>
      <c r="R22" s="53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0" x14ac:dyDescent="0.3">
      <c r="A23" s="69" t="s">
        <v>254</v>
      </c>
      <c r="B23" s="58" t="s">
        <v>199</v>
      </c>
      <c r="C23" s="75">
        <v>60</v>
      </c>
      <c r="D23" s="80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.75" x14ac:dyDescent="0.3">
      <c r="A24" s="70"/>
      <c r="B24" s="55" t="s">
        <v>195</v>
      </c>
      <c r="C24" s="62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.75" x14ac:dyDescent="0.3">
      <c r="A25" s="70"/>
      <c r="B25" s="55" t="s">
        <v>200</v>
      </c>
      <c r="C25" s="62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x14ac:dyDescent="0.25">
      <c r="A26" s="70"/>
      <c r="B26" s="55" t="s">
        <v>82</v>
      </c>
      <c r="C26" s="62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25">
      <c r="A27" s="71"/>
      <c r="B27" s="55" t="s">
        <v>98</v>
      </c>
      <c r="C27" s="62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 x14ac:dyDescent="0.25">
      <c r="A28" s="69" t="s">
        <v>282</v>
      </c>
      <c r="B28" s="58" t="s">
        <v>67</v>
      </c>
      <c r="C28" s="75">
        <v>200</v>
      </c>
      <c r="D28" s="80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 x14ac:dyDescent="0.25">
      <c r="A29" s="70"/>
      <c r="B29" s="55" t="s">
        <v>80</v>
      </c>
      <c r="C29" s="62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A30" s="70"/>
      <c r="B30" s="55" t="s">
        <v>126</v>
      </c>
      <c r="C30" s="62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A31" s="70"/>
      <c r="B31" s="55" t="s">
        <v>81</v>
      </c>
      <c r="C31" s="62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A32" s="70"/>
      <c r="B32" s="55" t="s">
        <v>82</v>
      </c>
      <c r="C32" s="62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0"/>
      <c r="B33" s="55" t="s">
        <v>149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85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1"/>
      <c r="B35" s="55" t="s">
        <v>75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 t="s">
        <v>258</v>
      </c>
      <c r="B36" s="54" t="s">
        <v>68</v>
      </c>
      <c r="C36" s="75">
        <v>80</v>
      </c>
      <c r="D36" s="80"/>
      <c r="E36" s="9">
        <v>6.12</v>
      </c>
      <c r="F36" s="9">
        <v>0.81</v>
      </c>
      <c r="G36" s="9">
        <v>2.54</v>
      </c>
      <c r="H36" s="9">
        <v>42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 x14ac:dyDescent="0.25">
      <c r="A37" s="70"/>
      <c r="B37" s="55" t="s">
        <v>122</v>
      </c>
      <c r="C37" s="62">
        <v>42.1</v>
      </c>
      <c r="D37" s="7">
        <v>42.1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0"/>
      <c r="B38" s="55" t="s">
        <v>81</v>
      </c>
      <c r="C38" s="62" t="s">
        <v>222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0"/>
      <c r="B39" s="55" t="s">
        <v>82</v>
      </c>
      <c r="C39" s="62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0"/>
      <c r="B40" s="55" t="s">
        <v>98</v>
      </c>
      <c r="C40" s="62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1"/>
      <c r="B41" s="55" t="s">
        <v>149</v>
      </c>
      <c r="C41" s="62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2" t="s">
        <v>245</v>
      </c>
      <c r="B42" s="54" t="s">
        <v>69</v>
      </c>
      <c r="C42" s="75">
        <v>150</v>
      </c>
      <c r="D42" s="80"/>
      <c r="E42" s="9">
        <v>3.06</v>
      </c>
      <c r="F42" s="9">
        <v>4.8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 x14ac:dyDescent="0.25">
      <c r="A43" s="73"/>
      <c r="B43" s="55" t="s">
        <v>80</v>
      </c>
      <c r="C43" s="62" t="s">
        <v>212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3"/>
      <c r="B44" s="55" t="s">
        <v>86</v>
      </c>
      <c r="C44" s="62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3"/>
      <c r="B45" s="55" t="s">
        <v>149</v>
      </c>
      <c r="C45" s="62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4"/>
      <c r="B46" s="55" t="s">
        <v>75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9"/>
      <c r="B47" s="54" t="s">
        <v>156</v>
      </c>
      <c r="C47" s="75">
        <v>200</v>
      </c>
      <c r="D47" s="80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 x14ac:dyDescent="0.25">
      <c r="A48" s="71"/>
      <c r="B48" s="55" t="s">
        <v>134</v>
      </c>
      <c r="C48" s="62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31"/>
      <c r="B49" s="54" t="s">
        <v>19</v>
      </c>
      <c r="C49" s="75">
        <v>50</v>
      </c>
      <c r="D49" s="80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 x14ac:dyDescent="0.25">
      <c r="A50" s="31"/>
      <c r="B50" s="54" t="s">
        <v>25</v>
      </c>
      <c r="C50" s="75">
        <v>50</v>
      </c>
      <c r="D50" s="80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 x14ac:dyDescent="0.25">
      <c r="A51" s="31"/>
      <c r="B51" s="54" t="s">
        <v>27</v>
      </c>
      <c r="C51" s="85"/>
      <c r="D51" s="86"/>
      <c r="E51" s="6">
        <f t="shared" ref="E51:O51" si="1">SUM(E23:E50)</f>
        <v>21.45</v>
      </c>
      <c r="F51" s="6">
        <f t="shared" si="1"/>
        <v>14.469999999999999</v>
      </c>
      <c r="G51" s="6">
        <f t="shared" si="1"/>
        <v>101.75</v>
      </c>
      <c r="H51" s="6">
        <f t="shared" si="1"/>
        <v>618.27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 x14ac:dyDescent="0.25">
      <c r="A52" s="31"/>
      <c r="B52" s="5" t="s">
        <v>206</v>
      </c>
      <c r="C52" s="87"/>
      <c r="D52" s="88"/>
      <c r="E52" s="40">
        <f>SUM(E21+E51)</f>
        <v>30.454999999999998</v>
      </c>
      <c r="F52" s="40">
        <f t="shared" ref="F52:O52" si="2">SUM(F21+F51)</f>
        <v>21.09</v>
      </c>
      <c r="G52" s="40">
        <f t="shared" si="2"/>
        <v>178.06099999999998</v>
      </c>
      <c r="H52" s="40">
        <f t="shared" si="2"/>
        <v>1006.037</v>
      </c>
      <c r="I52" s="40">
        <f t="shared" si="2"/>
        <v>0.75600000000000001</v>
      </c>
      <c r="J52" s="40">
        <f t="shared" si="2"/>
        <v>34.559000000000005</v>
      </c>
      <c r="K52" s="40">
        <f t="shared" si="2"/>
        <v>28.568000000000001</v>
      </c>
      <c r="L52" s="40">
        <f t="shared" si="2"/>
        <v>175.84299999999999</v>
      </c>
      <c r="M52" s="40">
        <f t="shared" si="2"/>
        <v>439.29</v>
      </c>
      <c r="N52" s="40">
        <f t="shared" si="2"/>
        <v>239.96</v>
      </c>
      <c r="O52" s="40">
        <f t="shared" si="2"/>
        <v>6.7610000000000001</v>
      </c>
    </row>
    <row r="53" spans="1:15" x14ac:dyDescent="0.25">
      <c r="A53" s="75" t="s">
        <v>136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80"/>
    </row>
    <row r="54" spans="1:15" x14ac:dyDescent="0.25">
      <c r="A54" s="31"/>
      <c r="B54" s="54" t="s">
        <v>142</v>
      </c>
      <c r="C54" s="75">
        <v>200</v>
      </c>
      <c r="D54" s="80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 x14ac:dyDescent="0.25">
      <c r="A55" s="31"/>
      <c r="B55" s="54" t="s">
        <v>141</v>
      </c>
      <c r="C55" s="75">
        <v>25</v>
      </c>
      <c r="D55" s="80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 x14ac:dyDescent="0.25">
      <c r="A56" s="31"/>
      <c r="B56" s="54" t="s">
        <v>148</v>
      </c>
      <c r="C56" s="85"/>
      <c r="D56" s="86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 x14ac:dyDescent="0.25">
      <c r="A57" s="31"/>
      <c r="B57" s="54" t="s">
        <v>28</v>
      </c>
      <c r="C57" s="87"/>
      <c r="D57" s="88"/>
      <c r="E57" s="6">
        <f t="shared" ref="E57:O57" si="4">SUM(E21,E51,E56)</f>
        <v>32.234999999999999</v>
      </c>
      <c r="F57" s="18">
        <f t="shared" si="4"/>
        <v>29.04</v>
      </c>
      <c r="G57" s="18">
        <f t="shared" si="4"/>
        <v>196.55099999999999</v>
      </c>
      <c r="H57" s="18">
        <f>SUM(H21,H51,H56)</f>
        <v>1159.287</v>
      </c>
      <c r="I57" s="18">
        <f t="shared" si="4"/>
        <v>0.76600000000000001</v>
      </c>
      <c r="J57" s="18">
        <f t="shared" si="4"/>
        <v>34.589000000000006</v>
      </c>
      <c r="K57" s="18">
        <f t="shared" si="4"/>
        <v>28.668000000000003</v>
      </c>
      <c r="L57" s="18">
        <f t="shared" si="4"/>
        <v>177.84299999999999</v>
      </c>
      <c r="M57" s="18">
        <f t="shared" si="4"/>
        <v>461.69</v>
      </c>
      <c r="N57" s="18">
        <f t="shared" si="4"/>
        <v>257.16000000000003</v>
      </c>
      <c r="O57" s="18">
        <f t="shared" si="4"/>
        <v>6.7809999999999997</v>
      </c>
    </row>
  </sheetData>
  <mergeCells count="33"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A17:A20"/>
    <mergeCell ref="C51:D52"/>
    <mergeCell ref="A23:A27"/>
    <mergeCell ref="A28:A35"/>
    <mergeCell ref="A36:A41"/>
    <mergeCell ref="A42:A46"/>
    <mergeCell ref="A47:A48"/>
    <mergeCell ref="C50:D50"/>
  </mergeCells>
  <pageMargins left="0.7" right="0.7" top="0.75" bottom="0.75" header="0.3" footer="0.3"/>
  <pageSetup paperSize="9" scale="77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/>
  </sheetViews>
  <sheetFormatPr defaultRowHeight="15" x14ac:dyDescent="0.25"/>
  <cols>
    <col min="1" max="1" width="15.85546875" customWidth="1"/>
    <col min="2" max="2" width="25.140625" customWidth="1"/>
    <col min="3" max="3" width="12.2851562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 x14ac:dyDescent="0.25">
      <c r="A1" s="4" t="s">
        <v>283</v>
      </c>
      <c r="B1" s="4"/>
    </row>
    <row r="2" spans="1:18" x14ac:dyDescent="0.25">
      <c r="A2" s="4" t="s">
        <v>277</v>
      </c>
      <c r="B2" s="4"/>
    </row>
    <row r="3" spans="1:18" x14ac:dyDescent="0.25">
      <c r="A3" s="4" t="s">
        <v>270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Q6" s="27"/>
      <c r="R6" s="27"/>
    </row>
    <row r="7" spans="1:18" ht="18.75" x14ac:dyDescent="0.3">
      <c r="A7" s="69" t="s">
        <v>246</v>
      </c>
      <c r="B7" s="54" t="s">
        <v>44</v>
      </c>
      <c r="C7" s="75" t="s">
        <v>47</v>
      </c>
      <c r="D7" s="80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2"/>
    </row>
    <row r="8" spans="1:18" ht="18.75" x14ac:dyDescent="0.3">
      <c r="A8" s="70"/>
      <c r="B8" s="55" t="s">
        <v>105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 x14ac:dyDescent="0.3">
      <c r="A9" s="70"/>
      <c r="B9" s="55" t="s">
        <v>86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 x14ac:dyDescent="0.3">
      <c r="A10" s="70"/>
      <c r="B10" s="55" t="s">
        <v>75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 x14ac:dyDescent="0.3">
      <c r="A11" s="71"/>
      <c r="B11" s="55" t="s">
        <v>149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 x14ac:dyDescent="0.3">
      <c r="A12" s="69" t="s">
        <v>226</v>
      </c>
      <c r="B12" s="54" t="s">
        <v>45</v>
      </c>
      <c r="C12" s="75">
        <v>15</v>
      </c>
      <c r="D12" s="80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2"/>
    </row>
    <row r="13" spans="1:18" ht="18.75" x14ac:dyDescent="0.3">
      <c r="A13" s="71"/>
      <c r="B13" s="55" t="s">
        <v>106</v>
      </c>
      <c r="C13" s="62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 x14ac:dyDescent="0.3">
      <c r="A14" s="69" t="s">
        <v>247</v>
      </c>
      <c r="B14" s="59" t="s">
        <v>46</v>
      </c>
      <c r="C14" s="75">
        <v>200</v>
      </c>
      <c r="D14" s="80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2"/>
    </row>
    <row r="15" spans="1:18" ht="18.75" x14ac:dyDescent="0.3">
      <c r="A15" s="70"/>
      <c r="B15" s="55" t="s">
        <v>107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</row>
    <row r="16" spans="1:18" ht="18.75" x14ac:dyDescent="0.3">
      <c r="A16" s="70"/>
      <c r="B16" s="55" t="s">
        <v>86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 x14ac:dyDescent="0.3">
      <c r="A17" s="71"/>
      <c r="B17" s="55" t="s">
        <v>90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2"/>
    </row>
    <row r="18" spans="1:18" ht="18.75" x14ac:dyDescent="0.3">
      <c r="A18" s="31"/>
      <c r="B18" s="54" t="s">
        <v>19</v>
      </c>
      <c r="C18" s="75">
        <v>50</v>
      </c>
      <c r="D18" s="80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2"/>
    </row>
    <row r="19" spans="1:18" ht="18.75" x14ac:dyDescent="0.3">
      <c r="A19" s="31"/>
      <c r="B19" s="54" t="s">
        <v>158</v>
      </c>
      <c r="C19" s="75">
        <v>50</v>
      </c>
      <c r="D19" s="80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2"/>
    </row>
    <row r="20" spans="1:18" ht="18.75" x14ac:dyDescent="0.3">
      <c r="A20" s="31"/>
      <c r="B20" s="54" t="s">
        <v>20</v>
      </c>
      <c r="C20" s="75"/>
      <c r="D20" s="80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2"/>
    </row>
    <row r="21" spans="1:18" ht="18.75" x14ac:dyDescent="0.3">
      <c r="A21" s="75" t="s">
        <v>21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80"/>
      <c r="Q21" s="32"/>
      <c r="R21" s="52"/>
    </row>
    <row r="22" spans="1:18" ht="18.75" x14ac:dyDescent="0.3">
      <c r="A22" s="69" t="s">
        <v>259</v>
      </c>
      <c r="B22" s="54" t="s">
        <v>22</v>
      </c>
      <c r="C22" s="75">
        <v>60</v>
      </c>
      <c r="D22" s="80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2"/>
    </row>
    <row r="23" spans="1:18" ht="18.75" x14ac:dyDescent="0.3">
      <c r="A23" s="70"/>
      <c r="B23" s="55" t="s">
        <v>78</v>
      </c>
      <c r="C23" s="62" t="s">
        <v>207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2"/>
    </row>
    <row r="24" spans="1:18" ht="18.75" x14ac:dyDescent="0.3">
      <c r="A24" s="71"/>
      <c r="B24" s="55" t="s">
        <v>79</v>
      </c>
      <c r="C24" s="62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2"/>
    </row>
    <row r="25" spans="1:18" ht="44.25" x14ac:dyDescent="0.3">
      <c r="A25" s="69" t="s">
        <v>260</v>
      </c>
      <c r="B25" s="58" t="s">
        <v>70</v>
      </c>
      <c r="C25" s="75">
        <v>200</v>
      </c>
      <c r="D25" s="80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2"/>
    </row>
    <row r="26" spans="1:18" ht="18.75" x14ac:dyDescent="0.3">
      <c r="A26" s="70"/>
      <c r="B26" s="55" t="s">
        <v>80</v>
      </c>
      <c r="C26" s="62" t="s">
        <v>223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 x14ac:dyDescent="0.3">
      <c r="A27" s="70"/>
      <c r="B27" s="55" t="s">
        <v>123</v>
      </c>
      <c r="C27" s="62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3"/>
    </row>
    <row r="28" spans="1:18" ht="18.75" x14ac:dyDescent="0.3">
      <c r="A28" s="70"/>
      <c r="B28" s="55" t="s">
        <v>81</v>
      </c>
      <c r="C28" s="62" t="s">
        <v>211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3"/>
    </row>
    <row r="29" spans="1:18" ht="18.75" x14ac:dyDescent="0.3">
      <c r="A29" s="70"/>
      <c r="B29" s="55" t="s">
        <v>82</v>
      </c>
      <c r="C29" s="62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3"/>
    </row>
    <row r="30" spans="1:18" ht="18.75" x14ac:dyDescent="0.3">
      <c r="A30" s="70"/>
      <c r="B30" s="55" t="s">
        <v>98</v>
      </c>
      <c r="C30" s="62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 x14ac:dyDescent="0.3">
      <c r="A31" s="71"/>
      <c r="B31" s="55" t="s">
        <v>149</v>
      </c>
      <c r="C31" s="62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x14ac:dyDescent="0.25">
      <c r="A32" s="69" t="s">
        <v>228</v>
      </c>
      <c r="B32" s="54" t="s">
        <v>71</v>
      </c>
      <c r="C32" s="75">
        <v>80</v>
      </c>
      <c r="D32" s="80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 x14ac:dyDescent="0.25">
      <c r="A33" s="70"/>
      <c r="B33" s="55" t="s">
        <v>85</v>
      </c>
      <c r="C33" s="62">
        <v>65</v>
      </c>
      <c r="D33" s="7">
        <v>59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86</v>
      </c>
      <c r="C34" s="62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127</v>
      </c>
      <c r="C35" s="62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0"/>
      <c r="B36" s="55" t="s">
        <v>82</v>
      </c>
      <c r="C36" s="62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0"/>
      <c r="B37" s="55" t="s">
        <v>87</v>
      </c>
      <c r="C37" s="62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0"/>
      <c r="B38" s="55" t="s">
        <v>149</v>
      </c>
      <c r="C38" s="62">
        <v>0.5</v>
      </c>
      <c r="D38" s="7">
        <v>0.5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1"/>
      <c r="B39" s="55" t="s">
        <v>79</v>
      </c>
      <c r="C39" s="62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9" t="s">
        <v>261</v>
      </c>
      <c r="B40" s="54" t="s">
        <v>72</v>
      </c>
      <c r="C40" s="75">
        <v>180</v>
      </c>
      <c r="D40" s="80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 x14ac:dyDescent="0.25">
      <c r="A41" s="70"/>
      <c r="B41" s="55" t="s">
        <v>124</v>
      </c>
      <c r="C41" s="62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0"/>
      <c r="B42" s="55" t="s">
        <v>98</v>
      </c>
      <c r="C42" s="62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0"/>
      <c r="B43" s="55" t="s">
        <v>81</v>
      </c>
      <c r="C43" s="62" t="s">
        <v>224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0"/>
      <c r="B44" s="55" t="s">
        <v>82</v>
      </c>
      <c r="C44" s="62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0"/>
      <c r="B45" s="55" t="s">
        <v>103</v>
      </c>
      <c r="C45" s="62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0"/>
      <c r="B46" s="55" t="s">
        <v>125</v>
      </c>
      <c r="C46" s="62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0"/>
      <c r="B47" s="55" t="s">
        <v>90</v>
      </c>
      <c r="C47" s="62">
        <v>5.4</v>
      </c>
      <c r="D47" s="7">
        <v>5.4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71"/>
      <c r="B48" s="55" t="s">
        <v>149</v>
      </c>
      <c r="C48" s="62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 x14ac:dyDescent="0.25">
      <c r="A49" s="69" t="s">
        <v>230</v>
      </c>
      <c r="B49" s="58" t="s">
        <v>153</v>
      </c>
      <c r="C49" s="75">
        <v>200</v>
      </c>
      <c r="D49" s="80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 x14ac:dyDescent="0.25">
      <c r="A50" s="70"/>
      <c r="B50" s="55" t="s">
        <v>88</v>
      </c>
      <c r="C50" s="62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1"/>
      <c r="B51" s="55" t="s">
        <v>90</v>
      </c>
      <c r="C51" s="62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31"/>
      <c r="B52" s="54" t="s">
        <v>19</v>
      </c>
      <c r="C52" s="75">
        <v>50</v>
      </c>
      <c r="D52" s="80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 x14ac:dyDescent="0.25">
      <c r="A53" s="31"/>
      <c r="B53" s="54" t="s">
        <v>25</v>
      </c>
      <c r="C53" s="75">
        <v>50</v>
      </c>
      <c r="D53" s="80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 x14ac:dyDescent="0.25">
      <c r="A54" s="60"/>
      <c r="B54" s="61" t="s">
        <v>27</v>
      </c>
      <c r="C54" s="85"/>
      <c r="D54" s="86"/>
      <c r="E54" s="41">
        <f t="shared" ref="E54:O54" si="1">SUM(E22:E53)</f>
        <v>25.37</v>
      </c>
      <c r="F54" s="41">
        <f t="shared" si="1"/>
        <v>23.88</v>
      </c>
      <c r="G54" s="41">
        <f t="shared" si="1"/>
        <v>139.4</v>
      </c>
      <c r="H54" s="41">
        <f t="shared" si="1"/>
        <v>871.79000000000008</v>
      </c>
      <c r="I54" s="41">
        <f t="shared" si="1"/>
        <v>0.64</v>
      </c>
      <c r="J54" s="41">
        <f t="shared" si="1"/>
        <v>50.387999999999998</v>
      </c>
      <c r="K54" s="41">
        <f t="shared" si="1"/>
        <v>60.8</v>
      </c>
      <c r="L54" s="41">
        <f t="shared" si="1"/>
        <v>132.04000000000002</v>
      </c>
      <c r="M54" s="41">
        <f t="shared" si="1"/>
        <v>486.61</v>
      </c>
      <c r="N54" s="41">
        <f t="shared" si="1"/>
        <v>158.66</v>
      </c>
      <c r="O54" s="41">
        <f t="shared" si="1"/>
        <v>7.7299999999999995</v>
      </c>
    </row>
    <row r="55" spans="1:15" x14ac:dyDescent="0.25">
      <c r="A55" s="31"/>
      <c r="B55" s="5" t="s">
        <v>206</v>
      </c>
      <c r="C55" s="87"/>
      <c r="D55" s="88"/>
      <c r="E55" s="40">
        <f>SUM(E20+E54)</f>
        <v>49.787000000000006</v>
      </c>
      <c r="F55" s="40">
        <f t="shared" ref="F55:O55" si="2">SUM(F20+F54)</f>
        <v>52.482999999999997</v>
      </c>
      <c r="G55" s="40">
        <f t="shared" si="2"/>
        <v>194.53</v>
      </c>
      <c r="H55" s="40">
        <f t="shared" si="2"/>
        <v>1436.8000000000002</v>
      </c>
      <c r="I55" s="40">
        <f t="shared" si="2"/>
        <v>0.90200000000000002</v>
      </c>
      <c r="J55" s="40">
        <f t="shared" si="2"/>
        <v>75.89</v>
      </c>
      <c r="K55" s="40">
        <f t="shared" si="2"/>
        <v>444.81200000000001</v>
      </c>
      <c r="L55" s="40">
        <f t="shared" si="2"/>
        <v>472.15699999999998</v>
      </c>
      <c r="M55" s="40">
        <f t="shared" si="2"/>
        <v>938.66499999999996</v>
      </c>
      <c r="N55" s="40">
        <f t="shared" si="2"/>
        <v>231.49</v>
      </c>
      <c r="O55" s="40">
        <f t="shared" si="2"/>
        <v>12.178999999999998</v>
      </c>
    </row>
    <row r="56" spans="1:15" x14ac:dyDescent="0.25">
      <c r="A56" s="87" t="s">
        <v>136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88"/>
    </row>
    <row r="57" spans="1:15" x14ac:dyDescent="0.25">
      <c r="A57" s="31"/>
      <c r="B57" s="54" t="s">
        <v>137</v>
      </c>
      <c r="C57" s="75">
        <v>200</v>
      </c>
      <c r="D57" s="80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 x14ac:dyDescent="0.25">
      <c r="A58" s="31"/>
      <c r="B58" s="54" t="s">
        <v>138</v>
      </c>
      <c r="C58" s="75">
        <v>30</v>
      </c>
      <c r="D58" s="80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 x14ac:dyDescent="0.25">
      <c r="A59" s="31"/>
      <c r="B59" s="54" t="s">
        <v>139</v>
      </c>
      <c r="C59" s="85"/>
      <c r="D59" s="86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 x14ac:dyDescent="0.25">
      <c r="A60" s="31"/>
      <c r="B60" s="54" t="s">
        <v>28</v>
      </c>
      <c r="C60" s="87"/>
      <c r="D60" s="88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5"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</mergeCells>
  <pageMargins left="0.7" right="0.7" top="0.75" bottom="0.75" header="0.3" footer="0.3"/>
  <pageSetup paperSize="9" scale="7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workbookViewId="0">
      <selection activeCell="F29" sqref="F29"/>
    </sheetView>
  </sheetViews>
  <sheetFormatPr defaultRowHeight="15" x14ac:dyDescent="0.25"/>
  <cols>
    <col min="1" max="1" width="16.42578125" customWidth="1"/>
    <col min="2" max="2" width="29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 x14ac:dyDescent="0.25">
      <c r="A1" s="67" t="s">
        <v>284</v>
      </c>
      <c r="B1" s="66"/>
    </row>
    <row r="2" spans="1:18" ht="15.75" x14ac:dyDescent="0.25">
      <c r="A2" s="66" t="s">
        <v>278</v>
      </c>
      <c r="B2" s="66"/>
    </row>
    <row r="3" spans="1:18" ht="15.75" x14ac:dyDescent="0.25">
      <c r="A3" s="66" t="s">
        <v>270</v>
      </c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9"/>
      <c r="B4" s="80" t="s">
        <v>0</v>
      </c>
      <c r="C4" s="75" t="s">
        <v>203</v>
      </c>
      <c r="D4" s="80"/>
      <c r="E4" s="81" t="s">
        <v>1</v>
      </c>
      <c r="F4" s="81"/>
      <c r="G4" s="81"/>
      <c r="H4" s="82" t="s">
        <v>14</v>
      </c>
      <c r="I4" s="81" t="s">
        <v>2</v>
      </c>
      <c r="J4" s="81"/>
      <c r="K4" s="81"/>
      <c r="L4" s="81" t="s">
        <v>3</v>
      </c>
      <c r="M4" s="81"/>
      <c r="N4" s="81"/>
      <c r="O4" s="81"/>
    </row>
    <row r="5" spans="1:18" x14ac:dyDescent="0.25">
      <c r="A5" s="71"/>
      <c r="B5" s="80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3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8" ht="30" x14ac:dyDescent="0.3">
      <c r="A7" s="69" t="s">
        <v>232</v>
      </c>
      <c r="B7" s="58" t="s">
        <v>29</v>
      </c>
      <c r="C7" s="75" t="s">
        <v>33</v>
      </c>
      <c r="D7" s="80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 t="s">
        <v>168</v>
      </c>
      <c r="R7" s="35">
        <v>81.599999999999994</v>
      </c>
    </row>
    <row r="8" spans="1:18" ht="18.75" x14ac:dyDescent="0.3">
      <c r="A8" s="70"/>
      <c r="B8" s="55" t="s">
        <v>89</v>
      </c>
      <c r="C8" s="62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 t="s">
        <v>170</v>
      </c>
      <c r="R8" s="35">
        <v>67.8</v>
      </c>
    </row>
    <row r="9" spans="1:18" ht="18.75" x14ac:dyDescent="0.3">
      <c r="A9" s="70"/>
      <c r="B9" s="55" t="s">
        <v>157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 t="s">
        <v>164</v>
      </c>
      <c r="R9" s="35">
        <v>9.6999999999999993</v>
      </c>
    </row>
    <row r="10" spans="1:18" ht="18.75" x14ac:dyDescent="0.3">
      <c r="A10" s="70"/>
      <c r="B10" s="55" t="s">
        <v>90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 t="s">
        <v>31</v>
      </c>
      <c r="R10" s="36" t="s">
        <v>173</v>
      </c>
    </row>
    <row r="11" spans="1:18" ht="18.75" x14ac:dyDescent="0.3">
      <c r="A11" s="70"/>
      <c r="B11" s="55" t="s">
        <v>91</v>
      </c>
      <c r="C11" s="63">
        <v>4</v>
      </c>
      <c r="D11" s="11" t="s">
        <v>225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 t="s">
        <v>172</v>
      </c>
      <c r="R11" s="35">
        <v>0.05</v>
      </c>
    </row>
    <row r="12" spans="1:18" ht="18.75" x14ac:dyDescent="0.3">
      <c r="A12" s="70"/>
      <c r="B12" s="55" t="s">
        <v>75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 t="s">
        <v>160</v>
      </c>
      <c r="R12" s="35">
        <v>40</v>
      </c>
    </row>
    <row r="13" spans="1:18" ht="18.75" x14ac:dyDescent="0.3">
      <c r="A13" s="70"/>
      <c r="B13" s="55" t="s">
        <v>92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 t="s">
        <v>166</v>
      </c>
      <c r="R13" s="35">
        <v>7</v>
      </c>
    </row>
    <row r="14" spans="1:18" ht="18.75" x14ac:dyDescent="0.3">
      <c r="A14" s="70"/>
      <c r="B14" s="55" t="s">
        <v>87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 t="s">
        <v>162</v>
      </c>
      <c r="R14" s="35">
        <v>123.8</v>
      </c>
    </row>
    <row r="15" spans="1:18" ht="18.75" x14ac:dyDescent="0.3">
      <c r="A15" s="71"/>
      <c r="B15" s="55" t="s">
        <v>93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 t="s">
        <v>159</v>
      </c>
      <c r="R15" s="35">
        <v>7</v>
      </c>
    </row>
    <row r="16" spans="1:18" ht="18.75" x14ac:dyDescent="0.3">
      <c r="A16" s="69" t="s">
        <v>233</v>
      </c>
      <c r="B16" s="54" t="s">
        <v>32</v>
      </c>
      <c r="C16" s="75" t="s">
        <v>34</v>
      </c>
      <c r="D16" s="80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 t="s">
        <v>174</v>
      </c>
      <c r="R16" s="35">
        <v>6</v>
      </c>
    </row>
    <row r="17" spans="1:28" ht="18.75" x14ac:dyDescent="0.3">
      <c r="A17" s="70"/>
      <c r="B17" s="55" t="s">
        <v>95</v>
      </c>
      <c r="C17" s="62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 t="s">
        <v>169</v>
      </c>
      <c r="R17" s="35">
        <v>3.2</v>
      </c>
    </row>
    <row r="18" spans="1:28" ht="18.75" x14ac:dyDescent="0.3">
      <c r="A18" s="70"/>
      <c r="B18" s="55" t="s">
        <v>90</v>
      </c>
      <c r="C18" s="62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 t="s">
        <v>167</v>
      </c>
      <c r="R18" s="35">
        <v>79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.75" x14ac:dyDescent="0.3">
      <c r="A19" s="71"/>
      <c r="B19" s="55" t="s">
        <v>96</v>
      </c>
      <c r="C19" s="62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 t="s">
        <v>161</v>
      </c>
      <c r="R19" s="35">
        <v>79</v>
      </c>
    </row>
    <row r="20" spans="1:28" ht="18.75" x14ac:dyDescent="0.3">
      <c r="A20" s="31"/>
      <c r="B20" s="54" t="s">
        <v>19</v>
      </c>
      <c r="C20" s="75">
        <v>50</v>
      </c>
      <c r="D20" s="80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 t="s">
        <v>74</v>
      </c>
      <c r="R20" s="35">
        <v>20</v>
      </c>
    </row>
    <row r="21" spans="1:28" ht="18.75" x14ac:dyDescent="0.3">
      <c r="A21" s="69" t="s">
        <v>234</v>
      </c>
      <c r="B21" s="54" t="s">
        <v>175</v>
      </c>
      <c r="C21" s="75">
        <v>60</v>
      </c>
      <c r="D21" s="80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0" t="s">
        <v>165</v>
      </c>
      <c r="R21" s="35">
        <v>51</v>
      </c>
    </row>
    <row r="22" spans="1:28" ht="18.75" x14ac:dyDescent="0.3">
      <c r="A22" s="70"/>
      <c r="B22" s="55" t="s">
        <v>176</v>
      </c>
      <c r="C22" s="62">
        <v>71.3</v>
      </c>
      <c r="D22" s="7">
        <v>57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Q22" s="30" t="s">
        <v>171</v>
      </c>
      <c r="R22" s="35">
        <v>20</v>
      </c>
    </row>
    <row r="23" spans="1:28" ht="18.75" x14ac:dyDescent="0.3">
      <c r="A23" s="71"/>
      <c r="B23" s="55" t="s">
        <v>177</v>
      </c>
      <c r="C23" s="62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0" t="s">
        <v>25</v>
      </c>
      <c r="R23" s="37">
        <v>40</v>
      </c>
    </row>
    <row r="24" spans="1:28" ht="18.75" x14ac:dyDescent="0.3">
      <c r="A24" s="31"/>
      <c r="B24" s="54" t="s">
        <v>20</v>
      </c>
      <c r="C24" s="75"/>
      <c r="D24" s="80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0" t="s">
        <v>163</v>
      </c>
      <c r="R24" s="37">
        <v>50</v>
      </c>
    </row>
    <row r="25" spans="1:28" x14ac:dyDescent="0.25">
      <c r="A25" s="75" t="s">
        <v>21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0"/>
    </row>
    <row r="26" spans="1:28" x14ac:dyDescent="0.25">
      <c r="A26" s="69" t="s">
        <v>239</v>
      </c>
      <c r="B26" s="54" t="s">
        <v>48</v>
      </c>
      <c r="C26" s="75">
        <v>50</v>
      </c>
      <c r="D26" s="80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 x14ac:dyDescent="0.25">
      <c r="A27" s="70"/>
      <c r="B27" s="55" t="s">
        <v>81</v>
      </c>
      <c r="C27" s="64">
        <v>45</v>
      </c>
      <c r="D27" s="65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25">
      <c r="A28" s="70"/>
      <c r="B28" s="55" t="s">
        <v>79</v>
      </c>
      <c r="C28" s="64">
        <v>5</v>
      </c>
      <c r="D28" s="65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25">
      <c r="A29" s="71"/>
      <c r="B29" s="55" t="s">
        <v>90</v>
      </c>
      <c r="C29" s="64">
        <v>3</v>
      </c>
      <c r="D29" s="65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25">
      <c r="A30" s="69" t="s">
        <v>262</v>
      </c>
      <c r="B30" s="54" t="s">
        <v>201</v>
      </c>
      <c r="C30" s="75">
        <v>200</v>
      </c>
      <c r="D30" s="80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 x14ac:dyDescent="0.25">
      <c r="A31" s="70"/>
      <c r="B31" s="55" t="s">
        <v>197</v>
      </c>
      <c r="C31" s="62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 x14ac:dyDescent="0.25">
      <c r="A32" s="70"/>
      <c r="B32" s="55" t="s">
        <v>179</v>
      </c>
      <c r="C32" s="62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0"/>
      <c r="B33" s="55" t="s">
        <v>80</v>
      </c>
      <c r="C33" s="62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0"/>
      <c r="B34" s="55" t="s">
        <v>202</v>
      </c>
      <c r="C34" s="62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81</v>
      </c>
      <c r="C35" s="62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0"/>
      <c r="B36" s="55" t="s">
        <v>82</v>
      </c>
      <c r="C36" s="62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1"/>
      <c r="B37" s="55" t="s">
        <v>98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9" t="s">
        <v>263</v>
      </c>
      <c r="B38" s="54" t="s">
        <v>53</v>
      </c>
      <c r="C38" s="75">
        <v>80</v>
      </c>
      <c r="D38" s="80"/>
      <c r="E38" s="24">
        <v>8.32</v>
      </c>
      <c r="F38" s="24">
        <v>16</v>
      </c>
      <c r="G38" s="24">
        <v>16.96</v>
      </c>
      <c r="H38" s="24">
        <v>179.2</v>
      </c>
      <c r="I38" s="24">
        <v>0.03</v>
      </c>
      <c r="J38" s="24">
        <v>0</v>
      </c>
      <c r="K38" s="24">
        <v>0</v>
      </c>
      <c r="L38" s="24">
        <v>19.2</v>
      </c>
      <c r="M38" s="24">
        <v>16</v>
      </c>
      <c r="N38" s="24">
        <v>127.2</v>
      </c>
      <c r="O38" s="24">
        <v>1.44</v>
      </c>
    </row>
    <row r="39" spans="1:15" x14ac:dyDescent="0.25">
      <c r="A39" s="71"/>
      <c r="B39" s="55" t="s">
        <v>131</v>
      </c>
      <c r="C39" s="62">
        <v>81.599999999999994</v>
      </c>
      <c r="D39" s="7">
        <v>80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9" t="s">
        <v>229</v>
      </c>
      <c r="B40" s="54" t="s">
        <v>39</v>
      </c>
      <c r="C40" s="75">
        <v>150</v>
      </c>
      <c r="D40" s="80"/>
      <c r="E40" s="9">
        <v>5.52</v>
      </c>
      <c r="F40" s="9">
        <v>4.5199999999999996</v>
      </c>
      <c r="G40" s="9">
        <v>26.45</v>
      </c>
      <c r="H40" s="9">
        <v>168.45</v>
      </c>
      <c r="I40" s="9">
        <v>0.06</v>
      </c>
      <c r="J40" s="9">
        <v>0</v>
      </c>
      <c r="K40" s="9">
        <v>21</v>
      </c>
      <c r="L40" s="9">
        <v>4.8600000000000003</v>
      </c>
      <c r="M40" s="9">
        <v>37.17</v>
      </c>
      <c r="N40" s="9">
        <v>21.12</v>
      </c>
      <c r="O40" s="9">
        <v>1.1100000000000001</v>
      </c>
    </row>
    <row r="41" spans="1:15" x14ac:dyDescent="0.25">
      <c r="A41" s="70"/>
      <c r="B41" s="55" t="s">
        <v>123</v>
      </c>
      <c r="C41" s="62">
        <v>51</v>
      </c>
      <c r="D41" s="7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0"/>
      <c r="B42" s="55" t="s">
        <v>75</v>
      </c>
      <c r="C42" s="62">
        <v>5.3</v>
      </c>
      <c r="D42" s="7">
        <v>5.3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1"/>
      <c r="B43" s="55" t="s">
        <v>149</v>
      </c>
      <c r="C43" s="62">
        <v>0.3</v>
      </c>
      <c r="D43" s="7">
        <v>0.3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9.25" x14ac:dyDescent="0.25">
      <c r="A44" s="69" t="s">
        <v>230</v>
      </c>
      <c r="B44" s="58" t="s">
        <v>153</v>
      </c>
      <c r="C44" s="75">
        <v>200</v>
      </c>
      <c r="D44" s="80"/>
      <c r="E44" s="9">
        <v>0.04</v>
      </c>
      <c r="F44" s="9">
        <v>0</v>
      </c>
      <c r="G44" s="9">
        <v>24.76</v>
      </c>
      <c r="H44" s="9">
        <v>94.2</v>
      </c>
      <c r="I44" s="9">
        <v>0.01</v>
      </c>
      <c r="J44" s="9">
        <v>0.16800000000000001</v>
      </c>
      <c r="K44" s="9">
        <v>0</v>
      </c>
      <c r="L44" s="9">
        <v>6.4</v>
      </c>
      <c r="M44" s="9">
        <v>3.6</v>
      </c>
      <c r="N44" s="9">
        <v>0</v>
      </c>
      <c r="O44" s="9">
        <v>0.18</v>
      </c>
    </row>
    <row r="45" spans="1:15" x14ac:dyDescent="0.25">
      <c r="A45" s="70"/>
      <c r="B45" s="55" t="s">
        <v>88</v>
      </c>
      <c r="C45" s="62">
        <v>20</v>
      </c>
      <c r="D45" s="7">
        <v>20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1"/>
      <c r="B46" s="55" t="s">
        <v>90</v>
      </c>
      <c r="C46" s="62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31"/>
      <c r="B47" s="54" t="s">
        <v>19</v>
      </c>
      <c r="C47" s="75">
        <v>50</v>
      </c>
      <c r="D47" s="80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31"/>
      <c r="B48" s="54" t="s">
        <v>25</v>
      </c>
      <c r="C48" s="75">
        <v>50</v>
      </c>
      <c r="D48" s="80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31"/>
      <c r="B49" s="54" t="s">
        <v>27</v>
      </c>
      <c r="C49" s="85"/>
      <c r="D49" s="86"/>
      <c r="E49" s="6">
        <f t="shared" ref="E49:O49" si="1">SUM(E26:E48)</f>
        <v>25.670999999999999</v>
      </c>
      <c r="F49" s="6">
        <f t="shared" si="1"/>
        <v>29.799999999999997</v>
      </c>
      <c r="G49" s="6">
        <f t="shared" si="1"/>
        <v>127.48600000000002</v>
      </c>
      <c r="H49" s="6">
        <f t="shared" si="1"/>
        <v>800.05399999999997</v>
      </c>
      <c r="I49" s="6">
        <f t="shared" si="1"/>
        <v>0.35399999999999998</v>
      </c>
      <c r="J49" s="6">
        <f t="shared" si="1"/>
        <v>0.90700000000000003</v>
      </c>
      <c r="K49" s="6">
        <f t="shared" si="1"/>
        <v>22.048000000000002</v>
      </c>
      <c r="L49" s="6">
        <f t="shared" si="1"/>
        <v>114.279</v>
      </c>
      <c r="M49" s="6">
        <f t="shared" si="1"/>
        <v>253.52499999999998</v>
      </c>
      <c r="N49" s="6">
        <f t="shared" si="1"/>
        <v>212.12</v>
      </c>
      <c r="O49" s="6">
        <f t="shared" si="1"/>
        <v>5.8230000000000004</v>
      </c>
    </row>
    <row r="50" spans="1:16" x14ac:dyDescent="0.25">
      <c r="A50" s="31"/>
      <c r="B50" s="5" t="s">
        <v>206</v>
      </c>
      <c r="C50" s="87"/>
      <c r="D50" s="88"/>
      <c r="E50" s="40">
        <f>SUM(E24+E49)</f>
        <v>58.204999999999998</v>
      </c>
      <c r="F50" s="40">
        <f t="shared" ref="F50:O50" si="2">SUM(F24+F49)</f>
        <v>51.899999999999991</v>
      </c>
      <c r="G50" s="40">
        <f t="shared" si="2"/>
        <v>198.94100000000003</v>
      </c>
      <c r="H50" s="40">
        <f t="shared" si="2"/>
        <v>1279.287</v>
      </c>
      <c r="I50" s="40">
        <f t="shared" si="2"/>
        <v>0.56399999999999995</v>
      </c>
      <c r="J50" s="40">
        <f t="shared" si="2"/>
        <v>7.4270000000000005</v>
      </c>
      <c r="K50" s="40">
        <f t="shared" si="2"/>
        <v>22.378</v>
      </c>
      <c r="L50" s="40">
        <f t="shared" si="2"/>
        <v>369.90300000000002</v>
      </c>
      <c r="M50" s="40">
        <f t="shared" si="2"/>
        <v>666.74</v>
      </c>
      <c r="N50" s="40">
        <f t="shared" si="2"/>
        <v>287.10000000000002</v>
      </c>
      <c r="O50" s="40">
        <f t="shared" si="2"/>
        <v>7.8050000000000006</v>
      </c>
    </row>
    <row r="51" spans="1:16" x14ac:dyDescent="0.25">
      <c r="A51" s="75" t="s">
        <v>136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80"/>
    </row>
    <row r="52" spans="1:16" x14ac:dyDescent="0.25">
      <c r="A52" s="69" t="s">
        <v>250</v>
      </c>
      <c r="B52" s="54" t="s">
        <v>145</v>
      </c>
      <c r="C52" s="75">
        <v>200</v>
      </c>
      <c r="D52" s="80"/>
      <c r="E52" s="20">
        <v>1.36</v>
      </c>
      <c r="F52" s="20"/>
      <c r="G52" s="20">
        <v>29.02</v>
      </c>
      <c r="H52" s="20">
        <v>116.19</v>
      </c>
      <c r="I52" s="20"/>
      <c r="J52" s="20"/>
      <c r="K52" s="20"/>
      <c r="L52" s="20">
        <v>9.9</v>
      </c>
      <c r="M52" s="20">
        <v>18.48</v>
      </c>
      <c r="N52" s="20"/>
      <c r="O52" s="20">
        <v>0.03</v>
      </c>
    </row>
    <row r="53" spans="1:16" x14ac:dyDescent="0.25">
      <c r="A53" s="70"/>
      <c r="B53" s="3" t="s">
        <v>121</v>
      </c>
      <c r="C53" s="7">
        <v>24</v>
      </c>
      <c r="D53" s="7">
        <v>24</v>
      </c>
      <c r="E53" s="3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1"/>
      <c r="B54" s="3" t="s">
        <v>90</v>
      </c>
      <c r="C54" s="7">
        <v>10</v>
      </c>
      <c r="D54" s="7">
        <v>10</v>
      </c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31"/>
      <c r="B55" s="54" t="s">
        <v>141</v>
      </c>
      <c r="C55" s="75">
        <v>25</v>
      </c>
      <c r="D55" s="80"/>
      <c r="E55" s="20">
        <v>0.98</v>
      </c>
      <c r="F55" s="20">
        <v>7.65</v>
      </c>
      <c r="G55" s="20">
        <v>15.63</v>
      </c>
      <c r="H55" s="20">
        <v>135.25</v>
      </c>
      <c r="I55" s="20"/>
      <c r="J55" s="20"/>
      <c r="K55" s="20"/>
      <c r="L55" s="20"/>
      <c r="M55" s="20"/>
      <c r="N55" s="20"/>
      <c r="O55" s="20"/>
    </row>
    <row r="56" spans="1:16" x14ac:dyDescent="0.25">
      <c r="A56" s="31"/>
      <c r="B56" s="54" t="s">
        <v>139</v>
      </c>
      <c r="C56" s="85"/>
      <c r="D56" s="86"/>
      <c r="E56" s="20">
        <f>SUM(E52:E55)</f>
        <v>2.34</v>
      </c>
      <c r="F56" s="20">
        <f t="shared" ref="F56:O56" si="3">SUM(F52:F55)</f>
        <v>7.65</v>
      </c>
      <c r="G56" s="20">
        <f t="shared" si="3"/>
        <v>44.65</v>
      </c>
      <c r="H56" s="20">
        <f t="shared" si="3"/>
        <v>251.44</v>
      </c>
      <c r="I56" s="20"/>
      <c r="J56" s="20"/>
      <c r="K56" s="20"/>
      <c r="L56" s="20">
        <f t="shared" si="3"/>
        <v>9.9</v>
      </c>
      <c r="M56" s="20">
        <f t="shared" si="3"/>
        <v>18.48</v>
      </c>
      <c r="N56" s="20"/>
      <c r="O56" s="20">
        <f t="shared" si="3"/>
        <v>0.03</v>
      </c>
    </row>
    <row r="57" spans="1:16" x14ac:dyDescent="0.25">
      <c r="A57" s="31"/>
      <c r="B57" s="54" t="s">
        <v>28</v>
      </c>
      <c r="C57" s="87"/>
      <c r="D57" s="88"/>
      <c r="E57" s="6">
        <f>SUM(E24,E49,E56)</f>
        <v>60.545000000000002</v>
      </c>
      <c r="F57" s="20">
        <f t="shared" ref="F57:O57" si="4">SUM(F49,F56,F24)</f>
        <v>59.55</v>
      </c>
      <c r="G57" s="24">
        <f t="shared" si="4"/>
        <v>243.59100000000004</v>
      </c>
      <c r="H57" s="24">
        <f t="shared" si="4"/>
        <v>1530.7269999999999</v>
      </c>
      <c r="I57" s="24">
        <f t="shared" si="4"/>
        <v>0.56399999999999995</v>
      </c>
      <c r="J57" s="24">
        <f t="shared" si="4"/>
        <v>7.4270000000000005</v>
      </c>
      <c r="K57" s="24">
        <f t="shared" si="4"/>
        <v>22.378</v>
      </c>
      <c r="L57" s="24">
        <f t="shared" si="4"/>
        <v>379.803</v>
      </c>
      <c r="M57" s="24">
        <f t="shared" si="4"/>
        <v>685.22</v>
      </c>
      <c r="N57" s="24">
        <f t="shared" si="4"/>
        <v>287.10000000000002</v>
      </c>
      <c r="O57" s="24">
        <f t="shared" si="4"/>
        <v>7.8350000000000009</v>
      </c>
    </row>
    <row r="75" spans="2:15" x14ac:dyDescent="0.25"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25"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 x14ac:dyDescent="0.25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 x14ac:dyDescent="0.25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 x14ac:dyDescent="0.25">
      <c r="B79" s="25"/>
      <c r="C79" s="25"/>
      <c r="D79" s="42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 x14ac:dyDescent="0.25"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 x14ac:dyDescent="0.25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 x14ac:dyDescent="0.2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 x14ac:dyDescent="0.2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x14ac:dyDescent="0.25">
      <c r="B84" s="28"/>
      <c r="C84" s="28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 x14ac:dyDescent="0.25">
      <c r="B85" s="25"/>
      <c r="C85" s="25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25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2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 x14ac:dyDescent="0.25">
      <c r="B88" s="28"/>
      <c r="C88" s="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 x14ac:dyDescent="0.2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 x14ac:dyDescent="0.25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 x14ac:dyDescent="0.25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 x14ac:dyDescent="0.25">
      <c r="B92" s="28"/>
      <c r="C92" s="28"/>
      <c r="D92" s="23"/>
      <c r="E92" s="4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 x14ac:dyDescent="0.25"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25">
      <c r="B94" s="25"/>
      <c r="C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x14ac:dyDescent="0.25">
      <c r="B95" s="25"/>
      <c r="C95" s="25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 x14ac:dyDescent="0.25">
      <c r="B96" s="28"/>
      <c r="C96" s="2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mergeCells count="35">
    <mergeCell ref="C56:D57"/>
    <mergeCell ref="A25:O25"/>
    <mergeCell ref="A26:A29"/>
    <mergeCell ref="A30:A37"/>
    <mergeCell ref="A38:A39"/>
    <mergeCell ref="A40:A43"/>
    <mergeCell ref="C55:D55"/>
    <mergeCell ref="A52:A54"/>
    <mergeCell ref="C26:D26"/>
    <mergeCell ref="C30:D30"/>
    <mergeCell ref="C38:D38"/>
    <mergeCell ref="C40:D40"/>
    <mergeCell ref="C52:D52"/>
    <mergeCell ref="A44:A46"/>
    <mergeCell ref="A51:O51"/>
    <mergeCell ref="C24:D24"/>
    <mergeCell ref="C49:D50"/>
    <mergeCell ref="C44:D44"/>
    <mergeCell ref="C47:D47"/>
    <mergeCell ref="C48:D48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</mergeCells>
  <pageMargins left="0.7" right="0.7" top="0.75" bottom="0.75" header="0.3" footer="0.3"/>
  <pageSetup paperSize="9" scale="5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2023-10-16T13:02:45Z</dcterms:modified>
</cp:coreProperties>
</file>